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7CC446DB-1F06-420D-88C5-EAC8B1C802E5}" xr6:coauthVersionLast="47" xr6:coauthVersionMax="47" xr10:uidLastSave="{00000000-0000-0000-0000-000000000000}"/>
  <bookViews>
    <workbookView xWindow="-120" yWindow="-120" windowWidth="29040" windowHeight="1584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7" i="3" l="1"/>
  <c r="F491" i="2" l="1"/>
  <c r="E17" i="2" l="1"/>
  <c r="E505" i="2" l="1"/>
  <c r="E51" i="3" l="1"/>
  <c r="D17" i="2" l="1"/>
  <c r="F417" i="2" l="1"/>
  <c r="F418" i="2"/>
  <c r="F419" i="2"/>
  <c r="F420" i="2"/>
  <c r="F421" i="2"/>
  <c r="F422" i="2"/>
  <c r="F704" i="2" l="1"/>
  <c r="F679" i="2"/>
  <c r="F677" i="2" s="1"/>
  <c r="F671" i="2"/>
  <c r="F670" i="2" s="1"/>
  <c r="F667" i="2"/>
  <c r="F655" i="2"/>
  <c r="F651" i="2"/>
  <c r="F650" i="2" s="1"/>
  <c r="F645" i="2"/>
  <c r="F644" i="2" s="1"/>
  <c r="F540" i="2"/>
  <c r="F480" i="2"/>
  <c r="F466" i="2" s="1"/>
  <c r="F447" i="2"/>
  <c r="F446" i="2" s="1"/>
  <c r="F433" i="2"/>
  <c r="F432" i="2" s="1"/>
  <c r="F416" i="2"/>
  <c r="F408" i="2" s="1"/>
  <c r="F294" i="2"/>
  <c r="F284" i="2" s="1"/>
  <c r="F258" i="2"/>
  <c r="F254" i="2" s="1"/>
  <c r="F233" i="2"/>
  <c r="F227" i="2"/>
  <c r="F201" i="2"/>
  <c r="F200" i="2" s="1"/>
  <c r="F199" i="2" s="1"/>
  <c r="F198" i="2" s="1"/>
  <c r="F197" i="2" s="1"/>
  <c r="F46" i="2"/>
  <c r="F44" i="2"/>
  <c r="F37" i="2"/>
  <c r="F35" i="2"/>
  <c r="F30" i="2"/>
  <c r="F29" i="2"/>
  <c r="F28" i="2"/>
  <c r="F27" i="2"/>
  <c r="F26" i="2"/>
  <c r="F24" i="2"/>
  <c r="F23" i="2"/>
  <c r="F22" i="2"/>
  <c r="F18" i="2"/>
  <c r="F19" i="2"/>
  <c r="F703" i="2"/>
  <c r="F701" i="2"/>
  <c r="F700" i="2" s="1"/>
  <c r="F674" i="2"/>
  <c r="F672" i="2" s="1"/>
  <c r="F668" i="2"/>
  <c r="F636" i="2"/>
  <c r="F633" i="2"/>
  <c r="F629" i="2"/>
  <c r="F625" i="2"/>
  <c r="F621" i="2"/>
  <c r="F617" i="2"/>
  <c r="F613" i="2"/>
  <c r="F609" i="2"/>
  <c r="F605" i="2"/>
  <c r="F599" i="2"/>
  <c r="F594" i="2"/>
  <c r="F590" i="2"/>
  <c r="F585" i="2"/>
  <c r="F580" i="2"/>
  <c r="F575" i="2"/>
  <c r="F570" i="2"/>
  <c r="F565" i="2"/>
  <c r="F560" i="2"/>
  <c r="F557" i="2"/>
  <c r="F552" i="2"/>
  <c r="F549" i="2"/>
  <c r="F546" i="2"/>
  <c r="F543" i="2"/>
  <c r="F536" i="2"/>
  <c r="F532" i="2"/>
  <c r="F526" i="2"/>
  <c r="F521" i="2"/>
  <c r="F520" i="2" s="1"/>
  <c r="F519" i="2" s="1"/>
  <c r="F516" i="2"/>
  <c r="F515" i="2" s="1"/>
  <c r="F513" i="2"/>
  <c r="F511" i="2"/>
  <c r="F510" i="2" s="1"/>
  <c r="F490" i="2"/>
  <c r="F390" i="2"/>
  <c r="F387" i="2"/>
  <c r="F383" i="2"/>
  <c r="F379" i="2"/>
  <c r="F375" i="2"/>
  <c r="F371" i="2"/>
  <c r="F367" i="2"/>
  <c r="F363" i="2"/>
  <c r="F359" i="2"/>
  <c r="F353" i="2"/>
  <c r="F348" i="2"/>
  <c r="F344" i="2"/>
  <c r="F339" i="2"/>
  <c r="F334" i="2"/>
  <c r="F329" i="2"/>
  <c r="F324" i="2"/>
  <c r="F319" i="2"/>
  <c r="F314" i="2"/>
  <c r="F311" i="2"/>
  <c r="F306" i="2"/>
  <c r="F303" i="2"/>
  <c r="F300" i="2"/>
  <c r="F297" i="2"/>
  <c r="F277" i="2"/>
  <c r="F276" i="2"/>
  <c r="F275" i="2" s="1"/>
  <c r="F272" i="2"/>
  <c r="F271" i="2" s="1"/>
  <c r="F269" i="2"/>
  <c r="F267" i="2"/>
  <c r="F266" i="2"/>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7" i="2" s="1"/>
  <c r="F83" i="2"/>
  <c r="F78" i="2"/>
  <c r="F77" i="2" s="1"/>
  <c r="F76" i="2" s="1"/>
  <c r="F73" i="2"/>
  <c r="F72" i="2" s="1"/>
  <c r="F70" i="2"/>
  <c r="F66" i="2" s="1"/>
  <c r="F68" i="2"/>
  <c r="F67" i="2" s="1"/>
  <c r="F61" i="2"/>
  <c r="F58" i="2"/>
  <c r="F53" i="2"/>
  <c r="F51" i="2"/>
  <c r="F50" i="2" s="1"/>
  <c r="F42" i="2"/>
  <c r="F38" i="2"/>
  <c r="E66" i="3"/>
  <c r="E62" i="3"/>
  <c r="E63" i="3"/>
  <c r="E61" i="3"/>
  <c r="F219" i="2" l="1"/>
  <c r="F218" i="2" s="1"/>
  <c r="F49" i="2"/>
  <c r="F296" i="2"/>
  <c r="F509" i="2"/>
  <c r="F508" i="2" s="1"/>
  <c r="F507" i="2" s="1"/>
  <c r="F653" i="2"/>
  <c r="F265" i="2"/>
  <c r="F264" i="2" s="1"/>
  <c r="F263" i="2" s="1"/>
  <c r="F358" i="2"/>
  <c r="F604" i="2"/>
  <c r="F208" i="2"/>
  <c r="F207" i="2" s="1"/>
  <c r="F40" i="2"/>
  <c r="F262" i="2"/>
  <c r="F465" i="2"/>
  <c r="F57" i="2"/>
  <c r="F56" i="2" s="1"/>
  <c r="F82" i="2"/>
  <c r="F81" i="2" s="1"/>
  <c r="F99" i="2"/>
  <c r="F407" i="2"/>
  <c r="F395" i="2" s="1"/>
  <c r="F394" i="2" s="1"/>
  <c r="F161" i="2"/>
  <c r="F643" i="2"/>
  <c r="F542" i="2"/>
  <c r="F699" i="2"/>
  <c r="F698" i="2" s="1"/>
  <c r="F652" i="2"/>
  <c r="F530" i="2"/>
  <c r="F525" i="2" s="1"/>
  <c r="F524" i="2" s="1"/>
  <c r="F206" i="2"/>
  <c r="F205" i="2" s="1"/>
  <c r="F21" i="2"/>
  <c r="E47" i="3"/>
  <c r="E46" i="3"/>
  <c r="E40" i="3"/>
  <c r="E39" i="3"/>
  <c r="E36" i="3"/>
  <c r="E35" i="3" s="1"/>
  <c r="E33" i="3"/>
  <c r="E34" i="3"/>
  <c r="E32" i="3"/>
  <c r="E24" i="3"/>
  <c r="E23" i="3"/>
  <c r="E17" i="3"/>
  <c r="E16" i="3"/>
  <c r="E65" i="3"/>
  <c r="E60" i="3"/>
  <c r="E53" i="3"/>
  <c r="E50" i="3"/>
  <c r="E19" i="3"/>
  <c r="E38" i="3" l="1"/>
  <c r="E37" i="3" s="1"/>
  <c r="E45" i="3"/>
  <c r="E44" i="3" s="1"/>
  <c r="E31" i="3"/>
  <c r="E30" i="3" s="1"/>
  <c r="F642" i="2"/>
  <c r="F641" i="2" s="1"/>
  <c r="E59" i="3"/>
  <c r="F506" i="2"/>
  <c r="F12" i="2" s="1"/>
  <c r="E22" i="3"/>
  <c r="E21" i="3" s="1"/>
  <c r="E15" i="3"/>
  <c r="E11" i="3"/>
  <c r="F505" i="2"/>
  <c r="F504" i="2" s="1"/>
  <c r="F453" i="2" s="1"/>
  <c r="D53" i="3"/>
  <c r="F452" i="2" l="1"/>
  <c r="F204" i="2" s="1"/>
  <c r="E29" i="3"/>
  <c r="E10" i="3"/>
  <c r="E14" i="3"/>
  <c r="E13" i="3" s="1"/>
  <c r="F17" i="2"/>
  <c r="C19" i="3"/>
  <c r="D22" i="3"/>
  <c r="D21" i="3" s="1"/>
  <c r="C22" i="3"/>
  <c r="C21" i="3" s="1"/>
  <c r="E200" i="2"/>
  <c r="E199" i="2" s="1"/>
  <c r="E198" i="2" s="1"/>
  <c r="E197" i="2" s="1"/>
  <c r="D200" i="2"/>
  <c r="D199" i="2" s="1"/>
  <c r="D198" i="2" s="1"/>
  <c r="D197" i="2" s="1"/>
  <c r="D209" i="2"/>
  <c r="E209" i="2"/>
  <c r="D211" i="2"/>
  <c r="E211" i="2"/>
  <c r="D216" i="2"/>
  <c r="E216" i="2"/>
  <c r="D219" i="2"/>
  <c r="E219" i="2"/>
  <c r="E218" i="2" s="1"/>
  <c r="E9" i="3" l="1"/>
  <c r="D208" i="2"/>
  <c r="D207" i="2" s="1"/>
  <c r="E208" i="2"/>
  <c r="E207" i="2" s="1"/>
  <c r="E504" i="2" l="1"/>
  <c r="E466" i="2"/>
  <c r="D504" i="2"/>
  <c r="D501" i="2"/>
  <c r="D498" i="2"/>
  <c r="D496" i="2"/>
  <c r="D495" i="2" s="1"/>
  <c r="D494" i="2" s="1"/>
  <c r="E490" i="2"/>
  <c r="D490" i="2"/>
  <c r="D487" i="2"/>
  <c r="D485" i="2" s="1"/>
  <c r="D483" i="2"/>
  <c r="D481" i="2"/>
  <c r="D466" i="2"/>
  <c r="D463" i="2"/>
  <c r="D458" i="2"/>
  <c r="D456" i="2"/>
  <c r="E465" i="2" l="1"/>
  <c r="E453" i="2" s="1"/>
  <c r="D455" i="2"/>
  <c r="D454" i="2" s="1"/>
  <c r="D465" i="2"/>
  <c r="D38" i="3"/>
  <c r="C38" i="3"/>
  <c r="C37" i="3" s="1"/>
  <c r="D37" i="3" l="1"/>
  <c r="D453" i="2"/>
  <c r="E243" i="2"/>
  <c r="D35" i="3" l="1"/>
  <c r="D60" i="3" l="1"/>
  <c r="C60" i="3"/>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2" i="2"/>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D21" i="2"/>
  <c r="F20" i="2" l="1"/>
  <c r="F16" i="2" s="1"/>
  <c r="F11" i="2" s="1"/>
  <c r="D205" i="2"/>
  <c r="E506" i="2"/>
  <c r="D20" i="2"/>
  <c r="D16" i="2" s="1"/>
  <c r="D642" i="2"/>
  <c r="D641" i="2" s="1"/>
  <c r="D506" i="2"/>
  <c r="D87" i="2"/>
  <c r="D82" i="2" s="1"/>
  <c r="D81" i="2" s="1"/>
  <c r="D57" i="2"/>
  <c r="D56" i="2" s="1"/>
  <c r="D161" i="2"/>
  <c r="E87" i="2"/>
  <c r="E82" i="2" s="1"/>
  <c r="E81" i="2" s="1"/>
  <c r="E99" i="2"/>
  <c r="D99" i="2"/>
  <c r="D49" i="2"/>
  <c r="E161" i="2"/>
  <c r="F15" i="2" l="1"/>
  <c r="F14" i="2" s="1"/>
  <c r="F10" i="2" s="1"/>
  <c r="D12" i="2"/>
  <c r="D452" i="2"/>
  <c r="D204" i="2" s="1"/>
  <c r="E12" i="2"/>
  <c r="E452" i="2"/>
  <c r="E204" i="2" s="1"/>
  <c r="D11" i="2"/>
  <c r="D15" i="2"/>
  <c r="D14" i="2" s="1"/>
  <c r="E10" i="2" l="1"/>
  <c r="D10" i="2"/>
</calcChain>
</file>

<file path=xl/sharedStrings.xml><?xml version="1.0" encoding="utf-8"?>
<sst xmlns="http://schemas.openxmlformats.org/spreadsheetml/2006/main" count="786" uniqueCount="205">
  <si>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</si>
  <si>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</si>
  <si>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</si>
  <si>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</si>
  <si>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</si>
  <si>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</si>
  <si>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</si>
  <si>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</si>
  <si>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</si>
  <si>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</si>
  <si>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</si>
  <si>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</si>
  <si>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</si>
  <si>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</si>
  <si>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</si>
  <si>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</si>
  <si>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</si>
  <si>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</si>
  <si>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</si>
  <si>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</si>
  <si>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</si>
  <si>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</si>
  <si>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</si>
  <si>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</si>
  <si>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</si>
  <si>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</si>
  <si>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</si>
  <si>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</si>
  <si>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</si>
  <si>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</si>
  <si>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</si>
  <si>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</si>
  <si>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</si>
  <si>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</si>
  <si>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</si>
  <si>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</si>
  <si>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</si>
  <si>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</si>
  <si>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</si>
  <si>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</si>
  <si>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</si>
  <si>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</si>
  <si>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</si>
  <si>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</si>
  <si>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</si>
  <si>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</si>
  <si>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</si>
  <si>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</si>
  <si>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</si>
  <si>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</si>
  <si>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</si>
  <si>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</si>
  <si>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</si>
  <si>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</si>
  <si>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</si>
  <si>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</si>
  <si>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</si>
  <si>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</si>
  <si>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</si>
  <si>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</si>
  <si>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</si>
  <si>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</si>
  <si>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</si>
  <si>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</si>
  <si>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</si>
  <si>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</si>
  <si>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</si>
  <si>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</si>
  <si>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</si>
  <si>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</si>
  <si>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</si>
  <si>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</si>
  <si>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</si>
  <si>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</si>
  <si>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</si>
  <si>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</si>
  <si>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</si>
  <si>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</si>
  <si>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</si>
  <si>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</si>
  <si>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</si>
  <si>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</si>
  <si>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</si>
  <si>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</si>
  <si>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</si>
  <si>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</si>
  <si>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</si>
  <si>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</si>
  <si>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</si>
  <si>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</si>
  <si>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</si>
  <si>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</si>
  <si>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</si>
  <si>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</si>
  <si>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</si>
  <si>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</si>
  <si>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</si>
  <si>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</si>
  <si>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</si>
  <si>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</si>
  <si>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</si>
  <si>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</si>
  <si>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</si>
  <si>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</si>
  <si>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</si>
  <si>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</si>
  <si>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</si>
  <si>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</si>
  <si>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</si>
  <si>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</si>
  <si>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</si>
  <si>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</si>
  <si>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</si>
  <si>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</si>
  <si>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</si>
  <si>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</si>
  <si>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</si>
  <si>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</si>
  <si>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</si>
  <si>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</si>
  <si>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</si>
  <si>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</si>
  <si>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</si>
  <si>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</si>
  <si>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</si>
  <si>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</si>
  <si>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</si>
  <si>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</si>
  <si>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</si>
  <si>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</si>
  <si>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</si>
  <si>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</si>
  <si>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</si>
  <si>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</si>
  <si>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</si>
  <si>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</si>
  <si>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</si>
  <si>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</si>
  <si>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</si>
  <si>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</si>
  <si>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</si>
  <si>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</si>
  <si>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</si>
  <si>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</si>
  <si>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</si>
  <si>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</si>
  <si>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</si>
  <si>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</si>
  <si>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</si>
  <si>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</si>
  <si>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</si>
  <si>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</si>
  <si>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</si>
  <si>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</si>
  <si>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</si>
  <si>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</si>
  <si>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</si>
  <si>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</si>
  <si>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</si>
  <si>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</si>
  <si>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</si>
  <si>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</si>
  <si>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</si>
  <si>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</si>
  <si>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</si>
  <si>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</si>
  <si>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</si>
  <si>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</si>
  <si>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</si>
  <si>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</si>
  <si>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</si>
  <si>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</si>
  <si>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</si>
  <si>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</si>
  <si>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</si>
  <si>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</si>
  <si>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</si>
  <si>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</si>
  <si>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</si>
  <si>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</si>
  <si>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</si>
  <si>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</si>
  <si>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</si>
  <si>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t>PE TITLURI DE CHELTUIELI, ARTICOLE ŞI ALINEATE, PE ANUL 2022</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</si>
  <si>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</si>
  <si>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</si>
  <si>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</si>
  <si>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</si>
  <si>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</si>
  <si>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</si>
  <si>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</si>
  <si>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</si>
  <si>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</si>
  <si>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</si>
  <si>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INFLUENŢE</t>
  </si>
  <si>
    <t>BUGETUL INSTITUŢIILOR PUBLICE ŞI ACTIVITĂŢILOR FINANŢATE INTEGRAL SAU PARŢIAL DIN VENITURI PROPRII, PE ANUL 2022 - VENITURI</t>
  </si>
  <si>
    <t xml:space="preserve">                     PRIMAR                                                               Ec. LUCICA URSU                                      Ec. TEREZIA BORBEI</t>
  </si>
  <si>
    <t>BUGET RECTIFICAT OCTOMBRIE</t>
  </si>
  <si>
    <t>BUGET RECTIFICAT DECEMBRIE</t>
  </si>
  <si>
    <t>Anexa nr. 1 la HCL 468/22.12.2022</t>
  </si>
  <si>
    <t>Președinte de ședință</t>
  </si>
  <si>
    <t>Secretar general</t>
  </si>
  <si>
    <t>Anexa nr. 1.1 la HCL 468/22.12.2022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</si>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</sst>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3"/>
      <name val="Arial"/>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cellStyleXfs>
  <cellXfs count="183">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3" fontId="10" fillId="2" borderId="1" xfId="2" applyNumberFormat="1" applyFont="1" applyFill="1" applyBorder="1" applyAlignment="1">
      <alignment horizontal="center" vertical="center"/>
    </xf>
    <xf numFmtId="0" fontId="11" fillId="0" borderId="0" xfId="2" applyFont="1"/>
    <xf numFmtId="0" fontId="12" fillId="0" borderId="1" xfId="2" applyFont="1" applyBorder="1" applyAlignment="1">
      <alignment horizontal="left"/>
    </xf>
    <xf numFmtId="0" fontId="13" fillId="0" borderId="1" xfId="2" applyFont="1" applyBorder="1" applyAlignment="1">
      <alignment horizontal="center"/>
    </xf>
    <xf numFmtId="0" fontId="13" fillId="0" borderId="1" xfId="2" applyFont="1" applyBorder="1" applyAlignment="1">
      <alignment horizontal="center" wrapText="1"/>
    </xf>
    <xf numFmtId="0" fontId="12" fillId="0" borderId="1" xfId="2" applyFont="1" applyBorder="1"/>
    <xf numFmtId="0" fontId="12" fillId="0" borderId="1" xfId="1" applyFont="1" applyBorder="1"/>
    <xf numFmtId="0" fontId="13" fillId="0" borderId="1" xfId="2" applyFont="1" applyBorder="1"/>
    <xf numFmtId="0" fontId="13" fillId="0" borderId="1" xfId="1" applyFont="1" applyBorder="1"/>
    <xf numFmtId="49" fontId="13" fillId="0" borderId="1" xfId="2" applyNumberFormat="1" applyFont="1" applyBorder="1" applyAlignment="1">
      <alignment horizontal="left" vertical="top"/>
    </xf>
    <xf numFmtId="0" fontId="13" fillId="0" borderId="1" xfId="2" applyFont="1" applyBorder="1" applyAlignment="1">
      <alignment wrapText="1"/>
    </xf>
    <xf numFmtId="3" fontId="12" fillId="0" borderId="1" xfId="2" applyNumberFormat="1" applyFont="1" applyBorder="1"/>
    <xf numFmtId="3" fontId="12" fillId="0" borderId="1" xfId="2" applyNumberFormat="1" applyFont="1" applyBorder="1" applyAlignment="1">
      <alignment vertical="center"/>
    </xf>
    <xf numFmtId="0" fontId="13" fillId="0" borderId="1" xfId="2" applyFont="1" applyBorder="1" applyAlignment="1">
      <alignment vertical="center"/>
    </xf>
    <xf numFmtId="0" fontId="13" fillId="0" borderId="1" xfId="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3" fillId="0" borderId="1" xfId="1" applyFont="1" applyBorder="1" applyAlignment="1">
      <alignment vertical="center" wrapText="1"/>
    </xf>
    <xf numFmtId="0" fontId="11" fillId="0" borderId="0" xfId="2" applyFont="1" applyAlignment="1">
      <alignment vertical="center"/>
    </xf>
    <xf numFmtId="3" fontId="14" fillId="0" borderId="1" xfId="2" applyNumberFormat="1" applyFont="1" applyBorder="1"/>
    <xf numFmtId="3" fontId="15" fillId="0" borderId="1" xfId="2" applyNumberFormat="1" applyFont="1" applyBorder="1"/>
    <xf numFmtId="0" fontId="14" fillId="0" borderId="1" xfId="2" applyFont="1" applyBorder="1"/>
    <xf numFmtId="0" fontId="13" fillId="0" borderId="0" xfId="2" applyFont="1" applyAlignment="1">
      <alignment vertical="center"/>
    </xf>
    <xf numFmtId="1" fontId="13" fillId="0" borderId="1" xfId="4" applyNumberFormat="1" applyFont="1" applyBorder="1" applyAlignment="1">
      <alignment horizontal="left" vertical="center" wrapText="1"/>
    </xf>
    <xf numFmtId="3" fontId="13" fillId="0" borderId="1" xfId="2" applyNumberFormat="1" applyFont="1" applyBorder="1"/>
    <xf numFmtId="0" fontId="12" fillId="0" borderId="1" xfId="2" applyFont="1" applyBorder="1" applyAlignment="1">
      <alignment wrapText="1"/>
    </xf>
    <xf numFmtId="3" fontId="13" fillId="0" borderId="1" xfId="2" applyNumberFormat="1" applyFont="1" applyBorder="1" applyAlignment="1">
      <alignment vertical="center"/>
    </xf>
    <xf numFmtId="0" fontId="12" fillId="0" borderId="1" xfId="2" applyFont="1" applyBorder="1" applyAlignment="1">
      <alignmen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2" applyFont="1" applyBorder="1" applyAlignment="1">
      <alignment horizontal="left"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Border="1" applyAlignment="1">
      <alignment horizontal="right"/>
    </xf>
    <xf numFmtId="3" fontId="13" fillId="0" borderId="1" xfId="1" applyNumberFormat="1" applyFont="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3" fontId="10" fillId="5" borderId="1" xfId="3" applyNumberFormat="1" applyFont="1" applyFill="1" applyBorder="1" applyAlignment="1">
      <alignment horizontal="center" vertical="center" wrapText="1"/>
    </xf>
    <xf numFmtId="0" fontId="0" fillId="0" borderId="0" xfId="4" applyFont="1"/>
    <xf numFmtId="3" fontId="10" fillId="2" borderId="1" xfId="3" applyNumberFormat="1" applyFont="1" applyFill="1" applyBorder="1" applyAlignment="1">
      <alignment horizontal="center" vertical="center" wrapText="1"/>
    </xf>
    <xf numFmtId="0" fontId="12" fillId="0" borderId="1" xfId="7" applyFont="1" applyBorder="1"/>
    <xf numFmtId="49" fontId="12" fillId="0" borderId="1" xfId="7" applyNumberFormat="1" applyFont="1" applyBorder="1" applyAlignment="1">
      <alignment horizontal="right"/>
    </xf>
    <xf numFmtId="0" fontId="19" fillId="0" borderId="0" xfId="4" applyFont="1"/>
    <xf numFmtId="0" fontId="13" fillId="0" borderId="1" xfId="7" applyFont="1" applyBorder="1"/>
    <xf numFmtId="49" fontId="12" fillId="0" borderId="1" xfId="7" applyNumberFormat="1" applyFont="1" applyBorder="1" applyAlignment="1">
      <alignment horizontal="left" vertical="top"/>
    </xf>
    <xf numFmtId="49" fontId="13" fillId="0" borderId="1" xfId="7" applyNumberFormat="1" applyFont="1" applyBorder="1" applyAlignment="1">
      <alignment horizontal="left" vertical="top"/>
    </xf>
    <xf numFmtId="0" fontId="13" fillId="0" borderId="1" xfId="7" applyFont="1" applyBorder="1" applyAlignment="1">
      <alignment wrapText="1"/>
    </xf>
    <xf numFmtId="0" fontId="0" fillId="0" borderId="0" xfId="4" applyFont="1" applyAlignment="1">
      <alignment horizontal="left"/>
    </xf>
    <xf numFmtId="49" fontId="20" fillId="0" borderId="1" xfId="7" applyNumberFormat="1" applyFont="1" applyBorder="1" applyAlignment="1">
      <alignment horizontal="left" vertical="top"/>
    </xf>
    <xf numFmtId="0" fontId="12" fillId="0" borderId="1" xfId="7" applyFont="1" applyBorder="1" applyAlignment="1">
      <alignment horizontal="right"/>
    </xf>
    <xf numFmtId="0" fontId="13" fillId="0" borderId="1" xfId="7" applyFont="1" applyBorder="1" applyAlignment="1">
      <alignment horizontal="right"/>
    </xf>
    <xf numFmtId="49" fontId="14" fillId="0" borderId="1" xfId="7" applyNumberFormat="1" applyFont="1" applyBorder="1" applyAlignment="1">
      <alignment horizontal="left" vertical="top"/>
    </xf>
    <xf numFmtId="0" fontId="8" fillId="0" borderId="0" xfId="4" applyAlignment="1">
      <alignment vertical="center" wrapText="1"/>
    </xf>
    <xf numFmtId="0" fontId="7" fillId="0" borderId="0" xfId="1" applyFont="1" applyAlignment="1">
      <alignment horizontal="center"/>
    </xf>
    <xf numFmtId="0" fontId="19" fillId="0" borderId="0" xfId="2" applyFont="1"/>
    <xf numFmtId="3" fontId="12" fillId="4" borderId="1" xfId="4" applyNumberFormat="1" applyFont="1" applyFill="1" applyBorder="1" applyAlignment="1">
      <alignment horizontal="center" vertical="center"/>
    </xf>
    <xf numFmtId="3" fontId="13" fillId="0" borderId="1" xfId="4" applyNumberFormat="1" applyFont="1" applyBorder="1" applyAlignment="1">
      <alignment horizontal="right"/>
    </xf>
    <xf numFmtId="49" fontId="12" fillId="0" borderId="0" xfId="7" applyNumberFormat="1" applyFont="1" applyAlignment="1">
      <alignment horizontal="left" vertical="top"/>
    </xf>
    <xf numFmtId="0" fontId="13" fillId="0" borderId="0" xfId="7" applyFont="1"/>
    <xf numFmtId="0" fontId="13" fillId="0" borderId="0" xfId="7" applyFont="1" applyAlignment="1">
      <alignment horizontal="right"/>
    </xf>
    <xf numFmtId="3" fontId="13" fillId="0" borderId="0" xfId="4" applyNumberFormat="1" applyFont="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3" fontId="12" fillId="0" borderId="1" xfId="7" applyNumberFormat="1" applyFont="1" applyBorder="1" applyAlignment="1">
      <alignment horizontal="center"/>
    </xf>
    <xf numFmtId="3" fontId="13" fillId="0" borderId="1" xfId="2" quotePrefix="1" applyNumberFormat="1" applyFont="1" applyBorder="1" applyAlignment="1">
      <alignment horizontal="right"/>
    </xf>
    <xf numFmtId="0" fontId="12" fillId="0" borderId="0" xfId="5" applyFont="1"/>
    <xf numFmtId="3" fontId="11" fillId="0" borderId="0" xfId="2" applyNumberFormat="1" applyFont="1"/>
    <xf numFmtId="0" fontId="4" fillId="0" borderId="1" xfId="2" applyBorder="1"/>
    <xf numFmtId="3" fontId="12" fillId="4" borderId="1" xfId="1" applyNumberFormat="1" applyFont="1" applyFill="1" applyBorder="1" applyAlignment="1">
      <alignment horizontal="right" vertical="center"/>
    </xf>
    <xf numFmtId="3" fontId="4" fillId="3" borderId="1" xfId="2" applyNumberFormat="1" applyFill="1" applyBorder="1" applyAlignment="1">
      <alignment horizontal="right" vertical="center"/>
    </xf>
    <xf numFmtId="3" fontId="12" fillId="0" borderId="1" xfId="7" applyNumberFormat="1" applyFont="1" applyBorder="1" applyAlignment="1">
      <alignment horizontal="right"/>
    </xf>
    <xf numFmtId="1" fontId="7" fillId="0" borderId="0" xfId="4" quotePrefix="1" applyNumberFormat="1" applyFont="1" applyAlignment="1">
      <alignment horizontal="right"/>
    </xf>
    <xf numFmtId="4" fontId="10" fillId="6" borderId="1" xfId="1" applyNumberFormat="1" applyFont="1" applyFill="1" applyBorder="1" applyAlignment="1">
      <alignment vertical="center" wrapText="1"/>
    </xf>
    <xf numFmtId="3" fontId="10" fillId="8" borderId="1" xfId="3" applyNumberFormat="1" applyFont="1" applyFill="1" applyBorder="1" applyAlignment="1">
      <alignment horizontal="center" vertical="center" wrapText="1"/>
    </xf>
    <xf numFmtId="4" fontId="10" fillId="9" borderId="1" xfId="3" applyNumberFormat="1" applyFont="1" applyFill="1" applyBorder="1" applyAlignment="1">
      <alignment horizontal="center" vertical="center"/>
    </xf>
    <xf numFmtId="4" fontId="22" fillId="0" borderId="1" xfId="1" applyNumberFormat="1" applyFont="1" applyBorder="1" applyAlignment="1">
      <alignment horizontal="center" vertical="center" wrapText="1"/>
    </xf>
    <xf numFmtId="4" fontId="10" fillId="4" borderId="1" xfId="1"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0" fontId="8" fillId="0" borderId="0" xfId="4" applyAlignment="1">
      <alignment horizontal="left"/>
    </xf>
    <xf numFmtId="0" fontId="5" fillId="0" borderId="0" xfId="1" applyFont="1" applyAlignment="1">
      <alignment horizontal="center" vertical="center" wrapText="1"/>
    </xf>
    <xf numFmtId="0" fontId="10" fillId="6" borderId="1" xfId="1" applyFont="1" applyFill="1" applyBorder="1" applyAlignment="1">
      <alignment horizontal="center" vertical="center" wrapText="1"/>
    </xf>
    <xf numFmtId="1" fontId="13" fillId="0" borderId="1" xfId="4" applyNumberFormat="1" applyFont="1" applyBorder="1" applyAlignment="1">
      <alignment horizontal="left" vertical="center" wrapText="1"/>
    </xf>
    <xf numFmtId="0" fontId="4" fillId="0" borderId="1" xfId="2" applyBorder="1" applyAlignment="1">
      <alignment horizontal="left" vertical="center" wrapText="1"/>
    </xf>
    <xf numFmtId="0" fontId="13" fillId="0" borderId="1" xfId="2" applyFont="1" applyBorder="1" applyAlignment="1">
      <alignment horizontal="left" vertical="top" wrapText="1"/>
    </xf>
    <xf numFmtId="0" fontId="12" fillId="0" borderId="1" xfId="2" applyFont="1" applyBorder="1" applyAlignment="1">
      <alignment horizontal="left" vertical="center" wrapText="1"/>
    </xf>
    <xf numFmtId="0" fontId="13" fillId="0" borderId="1" xfId="2" applyFont="1" applyBorder="1" applyAlignment="1">
      <alignment horizontal="left" wrapText="1"/>
    </xf>
    <xf numFmtId="0" fontId="13" fillId="0" borderId="1" xfId="2" applyFont="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xf>
    <xf numFmtId="0" fontId="13" fillId="0" borderId="1" xfId="2" applyFont="1" applyBorder="1" applyAlignment="1">
      <alignment wrapText="1"/>
    </xf>
    <xf numFmtId="49" fontId="13" fillId="0" borderId="1" xfId="2" applyNumberFormat="1" applyFont="1" applyBorder="1" applyAlignment="1">
      <alignment horizontal="left" vertical="center" wrapText="1"/>
    </xf>
    <xf numFmtId="0" fontId="17" fillId="0" borderId="1" xfId="2" applyFont="1" applyBorder="1" applyAlignment="1">
      <alignment horizontal="left"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Border="1" applyAlignment="1">
      <alignment wrapText="1"/>
    </xf>
    <xf numFmtId="0" fontId="16" fillId="0" borderId="1" xfId="2" applyFont="1" applyBorder="1" applyAlignment="1">
      <alignment vertical="center"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0" borderId="2" xfId="2" applyFont="1" applyBorder="1" applyAlignment="1">
      <alignment horizontal="left" wrapText="1"/>
    </xf>
    <xf numFmtId="0" fontId="13" fillId="0" borderId="4" xfId="2" applyFont="1" applyBorder="1" applyAlignment="1">
      <alignment horizontal="left"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9" fillId="9" borderId="2" xfId="2" applyFont="1" applyFill="1" applyBorder="1" applyAlignment="1">
      <alignment horizontal="left" vertical="center" wrapText="1"/>
    </xf>
    <xf numFmtId="0" fontId="9" fillId="9" borderId="3" xfId="2" applyFont="1" applyFill="1" applyBorder="1" applyAlignment="1">
      <alignment horizontal="left" vertical="center" wrapText="1"/>
    </xf>
    <xf numFmtId="0" fontId="9" fillId="9"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0" borderId="1" xfId="1" applyFont="1" applyBorder="1" applyAlignment="1">
      <alignment horizontal="center" vertical="center" wrapText="1"/>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13" fillId="0" borderId="2" xfId="2" applyFont="1" applyBorder="1" applyAlignment="1">
      <alignment wrapText="1"/>
    </xf>
    <xf numFmtId="0" fontId="13" fillId="0" borderId="4" xfId="2" applyFont="1" applyBorder="1" applyAlignment="1">
      <alignment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Border="1" applyAlignment="1">
      <alignment horizontal="left" vertical="center" wrapText="1"/>
    </xf>
    <xf numFmtId="0" fontId="12" fillId="0" borderId="1" xfId="7" applyFont="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4" borderId="1" xfId="1" applyNumberFormat="1" applyFont="1" applyFill="1" applyBorder="1" applyAlignment="1">
      <alignment horizontal="center"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cellXfs>
  <cellStyles count="9">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1" xfId="4" xr:uid="{00000000-0005-0000-0000-000007000000}"/>
    <cellStyle name="Normal_Machete buget 99" xfId="1" xr:uid="{00000000-0005-0000-0000-00000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10"/>
  <sheetViews>
    <sheetView topLeftCell="A490" zoomScaleNormal="100" zoomScaleSheetLayoutView="75" workbookViewId="0">
      <selection activeCell="D710" sqref="D710"/>
    </sheetView>
  </sheetViews>
  <sheetFormatPr defaultColWidth="8.85546875" defaultRowHeight="14.25" x14ac:dyDescent="0.2"/>
  <cols>
    <col min="1" max="1" width="5.5703125" style="2" customWidth="1"/>
    <col min="2" max="2" width="5.42578125" style="2" customWidth="1"/>
    <col min="3" max="3" width="55.42578125" style="2" customWidth="1"/>
    <col min="4" max="4" width="18" style="55" customWidth="1"/>
    <col min="5" max="5" width="20.140625" style="55" customWidth="1"/>
    <col min="6" max="6" width="17.85546875" style="55"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2"/>
      <c r="F1" s="99" t="s">
        <v>199</v>
      </c>
    </row>
    <row r="2" spans="1:6" x14ac:dyDescent="0.2">
      <c r="A2" s="3" t="s">
        <v>175</v>
      </c>
      <c r="C2" s="3"/>
      <c r="D2" s="52"/>
      <c r="E2" s="52"/>
      <c r="F2" s="52"/>
    </row>
    <row r="3" spans="1:6" ht="15" x14ac:dyDescent="0.25">
      <c r="A3" s="1"/>
      <c r="C3" s="4"/>
      <c r="D3" s="52"/>
      <c r="E3" s="52"/>
      <c r="F3" s="52"/>
    </row>
    <row r="4" spans="1:6" ht="15" x14ac:dyDescent="0.25">
      <c r="A4" s="1"/>
      <c r="C4" s="4"/>
      <c r="D4" s="52"/>
      <c r="E4" s="52"/>
      <c r="F4" s="52"/>
    </row>
    <row r="5" spans="1:6" ht="15" x14ac:dyDescent="0.25">
      <c r="A5" s="1"/>
      <c r="C5" s="4"/>
      <c r="D5" s="52"/>
      <c r="E5" s="52"/>
      <c r="F5" s="52"/>
    </row>
    <row r="6" spans="1:6" ht="36" customHeight="1" x14ac:dyDescent="0.2">
      <c r="A6" s="113" t="s">
        <v>195</v>
      </c>
      <c r="B6" s="113"/>
      <c r="C6" s="113"/>
      <c r="D6" s="113"/>
      <c r="E6" s="113"/>
      <c r="F6" s="113"/>
    </row>
    <row r="7" spans="1:6" ht="15" x14ac:dyDescent="0.2">
      <c r="A7" s="5"/>
      <c r="B7" s="5"/>
      <c r="C7" s="5"/>
      <c r="D7" s="53"/>
      <c r="E7" s="53"/>
      <c r="F7" s="53"/>
    </row>
    <row r="8" spans="1:6" ht="15.75" x14ac:dyDescent="0.25">
      <c r="A8" s="6" t="s">
        <v>1</v>
      </c>
      <c r="B8" s="7"/>
      <c r="C8" s="7"/>
      <c r="D8" s="52"/>
      <c r="E8" s="54"/>
      <c r="F8" s="54" t="s">
        <v>2</v>
      </c>
    </row>
    <row r="9" spans="1:6" s="67" customFormat="1" ht="51.75" customHeight="1" x14ac:dyDescent="0.2">
      <c r="A9" s="154" t="s">
        <v>3</v>
      </c>
      <c r="B9" s="154"/>
      <c r="C9" s="154"/>
      <c r="D9" s="109" t="s">
        <v>197</v>
      </c>
      <c r="E9" s="109" t="s">
        <v>198</v>
      </c>
      <c r="F9" s="66" t="s">
        <v>194</v>
      </c>
    </row>
    <row r="10" spans="1:6" s="67" customFormat="1" ht="33" customHeight="1" x14ac:dyDescent="0.2">
      <c r="A10" s="114" t="s">
        <v>134</v>
      </c>
      <c r="B10" s="114"/>
      <c r="C10" s="114"/>
      <c r="D10" s="106">
        <f>D14+D204+D641</f>
        <v>49702263</v>
      </c>
      <c r="E10" s="106">
        <f>E14+E204+E641</f>
        <v>53779930</v>
      </c>
      <c r="F10" s="106">
        <f>F14+F204+F641</f>
        <v>4077667</v>
      </c>
    </row>
    <row r="11" spans="1:6" s="67" customFormat="1" ht="33" customHeight="1" x14ac:dyDescent="0.2">
      <c r="A11" s="114" t="s">
        <v>169</v>
      </c>
      <c r="B11" s="114"/>
      <c r="C11" s="114"/>
      <c r="D11" s="106">
        <f>D16+D198+D206+D395+D642+D453</f>
        <v>48027263</v>
      </c>
      <c r="E11" s="106">
        <f>E16+E198+E206+E395+E642+E453</f>
        <v>52104930</v>
      </c>
      <c r="F11" s="106">
        <f>F16+F198+F206+F395+F642+F453</f>
        <v>4077667</v>
      </c>
    </row>
    <row r="12" spans="1:6" s="67" customFormat="1" ht="33" customHeight="1" x14ac:dyDescent="0.2">
      <c r="A12" s="114" t="s">
        <v>170</v>
      </c>
      <c r="B12" s="114"/>
      <c r="C12" s="114"/>
      <c r="D12" s="106">
        <f>D66+D202+D262+D506+D698+D451</f>
        <v>1675000</v>
      </c>
      <c r="E12" s="106">
        <f>E66+E202+E262+E506+E698+E451</f>
        <v>1675000</v>
      </c>
      <c r="F12" s="106">
        <f>F66+F202+F262+F506+F698+F451</f>
        <v>0</v>
      </c>
    </row>
    <row r="13" spans="1:6" s="9" customFormat="1" ht="29.25" customHeight="1" x14ac:dyDescent="0.2">
      <c r="A13" s="128" t="s">
        <v>121</v>
      </c>
      <c r="B13" s="129"/>
      <c r="C13" s="129"/>
      <c r="D13" s="129"/>
      <c r="E13" s="129"/>
      <c r="F13" s="129"/>
    </row>
    <row r="14" spans="1:6" s="49" customFormat="1" ht="18" x14ac:dyDescent="0.25">
      <c r="A14" s="121" t="s">
        <v>150</v>
      </c>
      <c r="B14" s="127"/>
      <c r="C14" s="127"/>
      <c r="D14" s="56">
        <f>D15+D197</f>
        <v>10537149</v>
      </c>
      <c r="E14" s="56">
        <f>E15+E197</f>
        <v>10630249</v>
      </c>
      <c r="F14" s="56">
        <f>F15+F197</f>
        <v>93100</v>
      </c>
    </row>
    <row r="15" spans="1:6" s="49" customFormat="1" ht="32.25" customHeight="1" x14ac:dyDescent="0.25">
      <c r="A15" s="139" t="s">
        <v>184</v>
      </c>
      <c r="B15" s="140"/>
      <c r="C15" s="140"/>
      <c r="D15" s="108">
        <f>D16+D72</f>
        <v>8873473</v>
      </c>
      <c r="E15" s="108">
        <f>E16+E72</f>
        <v>8966573</v>
      </c>
      <c r="F15" s="108">
        <f>F16+F72</f>
        <v>93100</v>
      </c>
    </row>
    <row r="16" spans="1:6" s="88" customFormat="1" ht="15.75" x14ac:dyDescent="0.2">
      <c r="A16" s="152" t="s">
        <v>149</v>
      </c>
      <c r="B16" s="153"/>
      <c r="C16" s="153"/>
      <c r="D16" s="8">
        <f>D17+D20</f>
        <v>8873473</v>
      </c>
      <c r="E16" s="8">
        <f t="shared" ref="E16:F16" si="0">E17+E20</f>
        <v>8966573</v>
      </c>
      <c r="F16" s="8">
        <f t="shared" si="0"/>
        <v>93100</v>
      </c>
    </row>
    <row r="17" spans="1:6" s="9" customFormat="1" ht="18.600000000000001" customHeight="1" x14ac:dyDescent="0.2">
      <c r="A17" s="13" t="s">
        <v>152</v>
      </c>
      <c r="B17" s="15"/>
      <c r="C17" s="18"/>
      <c r="D17" s="111">
        <f>D19+D18</f>
        <v>755380</v>
      </c>
      <c r="E17" s="111">
        <f>E19+E18</f>
        <v>813380</v>
      </c>
      <c r="F17" s="111">
        <f>E17-D17</f>
        <v>58000</v>
      </c>
    </row>
    <row r="18" spans="1:6" s="9" customFormat="1" x14ac:dyDescent="0.2">
      <c r="A18" s="13"/>
      <c r="B18" s="101" t="s">
        <v>190</v>
      </c>
      <c r="C18" s="16"/>
      <c r="D18" s="59">
        <v>753380</v>
      </c>
      <c r="E18" s="59">
        <v>811380</v>
      </c>
      <c r="F18" s="103">
        <f t="shared" ref="F18:F19" si="1">E18-D18</f>
        <v>58000</v>
      </c>
    </row>
    <row r="19" spans="1:6" s="9" customFormat="1" x14ac:dyDescent="0.2">
      <c r="A19" s="13"/>
      <c r="B19" s="101" t="s">
        <v>12</v>
      </c>
      <c r="C19" s="16"/>
      <c r="D19" s="59">
        <v>2000</v>
      </c>
      <c r="E19" s="59">
        <v>2000</v>
      </c>
      <c r="F19" s="103">
        <f t="shared" si="1"/>
        <v>0</v>
      </c>
    </row>
    <row r="20" spans="1:6" s="9" customFormat="1" x14ac:dyDescent="0.2">
      <c r="A20" s="118" t="s">
        <v>151</v>
      </c>
      <c r="B20" s="118"/>
      <c r="C20" s="118"/>
      <c r="D20" s="58">
        <f>D21+D36+D38+D40+D45</f>
        <v>8118093</v>
      </c>
      <c r="E20" s="58">
        <f t="shared" ref="E20:F20" si="2">E21+E36+E38+E40+E45</f>
        <v>8153193</v>
      </c>
      <c r="F20" s="58">
        <f t="shared" si="2"/>
        <v>35100</v>
      </c>
    </row>
    <row r="21" spans="1:6" s="9" customFormat="1" x14ac:dyDescent="0.2">
      <c r="A21" s="118" t="s">
        <v>153</v>
      </c>
      <c r="B21" s="118"/>
      <c r="C21" s="118"/>
      <c r="D21" s="58">
        <f t="shared" ref="D21:E21" si="3">SUM(D22:D35)</f>
        <v>6386903</v>
      </c>
      <c r="E21" s="58">
        <f t="shared" si="3"/>
        <v>6421903</v>
      </c>
      <c r="F21" s="58">
        <f t="shared" ref="F21" si="4">SUM(F22:F35)</f>
        <v>35000</v>
      </c>
    </row>
    <row r="22" spans="1:6" s="9" customFormat="1" ht="18.600000000000001" customHeight="1" x14ac:dyDescent="0.2">
      <c r="A22" s="19"/>
      <c r="B22" s="15" t="s">
        <v>15</v>
      </c>
      <c r="C22" s="16"/>
      <c r="D22" s="98">
        <v>678655</v>
      </c>
      <c r="E22" s="98">
        <v>678655</v>
      </c>
      <c r="F22" s="103">
        <f>E22-D22</f>
        <v>0</v>
      </c>
    </row>
    <row r="23" spans="1:6" s="9" customFormat="1" x14ac:dyDescent="0.2">
      <c r="A23" s="19"/>
      <c r="B23" s="15" t="s">
        <v>16</v>
      </c>
      <c r="C23" s="16"/>
      <c r="D23" s="59"/>
      <c r="E23" s="59"/>
      <c r="F23" s="103">
        <f t="shared" ref="F23:F24" si="5">E23-D23</f>
        <v>0</v>
      </c>
    </row>
    <row r="24" spans="1:6" s="9" customFormat="1" hidden="1" x14ac:dyDescent="0.2">
      <c r="A24" s="19"/>
      <c r="B24" s="125" t="s">
        <v>17</v>
      </c>
      <c r="C24" s="125"/>
      <c r="D24" s="59"/>
      <c r="E24" s="59"/>
      <c r="F24" s="103">
        <f t="shared" si="5"/>
        <v>0</v>
      </c>
    </row>
    <row r="25" spans="1:6" s="9" customFormat="1" hidden="1" x14ac:dyDescent="0.2">
      <c r="A25" s="19"/>
      <c r="B25" s="15" t="s">
        <v>18</v>
      </c>
      <c r="C25" s="16"/>
      <c r="D25" s="59"/>
      <c r="E25" s="59"/>
      <c r="F25" s="59"/>
    </row>
    <row r="26" spans="1:6" s="9" customFormat="1" ht="18.75" customHeight="1" x14ac:dyDescent="0.2">
      <c r="A26" s="27"/>
      <c r="B26" s="15" t="s">
        <v>19</v>
      </c>
      <c r="C26" s="16"/>
      <c r="D26" s="59">
        <v>5583036</v>
      </c>
      <c r="E26" s="59">
        <v>5618036</v>
      </c>
      <c r="F26" s="103">
        <f>E26-D26</f>
        <v>35000</v>
      </c>
    </row>
    <row r="27" spans="1:6" s="9" customFormat="1" ht="21.75" customHeight="1" x14ac:dyDescent="0.2">
      <c r="A27" s="28"/>
      <c r="B27" s="120" t="s">
        <v>20</v>
      </c>
      <c r="C27" s="120"/>
      <c r="D27" s="59"/>
      <c r="E27" s="59"/>
      <c r="F27" s="103">
        <f>E27-D27</f>
        <v>0</v>
      </c>
    </row>
    <row r="28" spans="1:6" s="9" customFormat="1" ht="27.6" customHeight="1" x14ac:dyDescent="0.2">
      <c r="A28" s="28"/>
      <c r="B28" s="119" t="s">
        <v>21</v>
      </c>
      <c r="C28" s="119"/>
      <c r="D28" s="59">
        <v>8000</v>
      </c>
      <c r="E28" s="59">
        <v>8000</v>
      </c>
      <c r="F28" s="103">
        <f>E28-D28</f>
        <v>0</v>
      </c>
    </row>
    <row r="29" spans="1:6" s="9" customFormat="1" ht="14.25" hidden="1" customHeight="1" x14ac:dyDescent="0.2">
      <c r="A29" s="28"/>
      <c r="B29" s="120" t="s">
        <v>22</v>
      </c>
      <c r="C29" s="120"/>
      <c r="D29" s="59"/>
      <c r="E29" s="59"/>
      <c r="F29" s="103">
        <f t="shared" ref="F29:F30" si="6">E29-D29</f>
        <v>0</v>
      </c>
    </row>
    <row r="30" spans="1:6" s="9" customFormat="1" ht="14.25" hidden="1" customHeight="1" x14ac:dyDescent="0.2">
      <c r="A30" s="28"/>
      <c r="B30" s="124" t="s">
        <v>23</v>
      </c>
      <c r="C30" s="124"/>
      <c r="D30" s="59"/>
      <c r="E30" s="59"/>
      <c r="F30" s="103">
        <f t="shared" si="6"/>
        <v>0</v>
      </c>
    </row>
    <row r="31" spans="1:6" s="9" customFormat="1" ht="14.25" hidden="1" customHeight="1" x14ac:dyDescent="0.2">
      <c r="A31" s="28"/>
      <c r="B31" s="120" t="s">
        <v>24</v>
      </c>
      <c r="C31" s="120"/>
      <c r="D31" s="59"/>
      <c r="E31" s="59"/>
      <c r="F31" s="59"/>
    </row>
    <row r="32" spans="1:6" s="9" customFormat="1" ht="14.25" hidden="1" customHeight="1" x14ac:dyDescent="0.2">
      <c r="A32" s="28"/>
      <c r="B32" s="119" t="s">
        <v>25</v>
      </c>
      <c r="C32" s="119"/>
      <c r="D32" s="59"/>
      <c r="E32" s="59"/>
      <c r="F32" s="59"/>
    </row>
    <row r="33" spans="1:6" s="9" customFormat="1" ht="14.25" hidden="1" customHeight="1" x14ac:dyDescent="0.2">
      <c r="A33" s="28"/>
      <c r="B33" s="119" t="s">
        <v>26</v>
      </c>
      <c r="C33" s="119"/>
      <c r="D33" s="59"/>
      <c r="E33" s="59"/>
      <c r="F33" s="59"/>
    </row>
    <row r="34" spans="1:6" s="9" customFormat="1" ht="14.25" hidden="1" customHeight="1" x14ac:dyDescent="0.2">
      <c r="A34" s="28"/>
      <c r="B34" s="15" t="s">
        <v>27</v>
      </c>
      <c r="C34" s="16"/>
      <c r="D34" s="59"/>
      <c r="E34" s="59"/>
      <c r="F34" s="59"/>
    </row>
    <row r="35" spans="1:6" s="9" customFormat="1" ht="18.600000000000001" customHeight="1" x14ac:dyDescent="0.2">
      <c r="A35" s="27"/>
      <c r="B35" s="15" t="s">
        <v>28</v>
      </c>
      <c r="C35" s="16"/>
      <c r="D35" s="59">
        <v>117212</v>
      </c>
      <c r="E35" s="59">
        <v>117212</v>
      </c>
      <c r="F35" s="103">
        <f>E35-D35</f>
        <v>0</v>
      </c>
    </row>
    <row r="36" spans="1:6" s="9" customFormat="1" ht="14.25" hidden="1" customHeight="1" x14ac:dyDescent="0.2">
      <c r="A36" s="19" t="s">
        <v>29</v>
      </c>
      <c r="B36" s="16"/>
      <c r="C36" s="29"/>
      <c r="D36" s="58">
        <f t="shared" ref="D36:E36" si="7">D37</f>
        <v>0</v>
      </c>
      <c r="E36" s="58">
        <f t="shared" si="7"/>
        <v>0</v>
      </c>
      <c r="F36" s="103">
        <f t="shared" ref="F36:F37" si="8">E36-D36</f>
        <v>0</v>
      </c>
    </row>
    <row r="37" spans="1:6" s="9" customFormat="1" ht="14.25" hidden="1" customHeight="1" x14ac:dyDescent="0.2">
      <c r="A37" s="27"/>
      <c r="B37" s="15" t="s">
        <v>30</v>
      </c>
      <c r="C37" s="16"/>
      <c r="D37" s="59"/>
      <c r="E37" s="59"/>
      <c r="F37" s="103">
        <f t="shared" si="8"/>
        <v>0</v>
      </c>
    </row>
    <row r="38" spans="1:6" s="9" customFormat="1" ht="14.25" hidden="1" customHeight="1" x14ac:dyDescent="0.2">
      <c r="A38" s="19" t="s">
        <v>31</v>
      </c>
      <c r="B38" s="16"/>
      <c r="C38" s="15"/>
      <c r="D38" s="58">
        <f t="shared" ref="D38:F38" si="9">D39</f>
        <v>0</v>
      </c>
      <c r="E38" s="58">
        <f t="shared" si="9"/>
        <v>0</v>
      </c>
      <c r="F38" s="58">
        <f t="shared" si="9"/>
        <v>0</v>
      </c>
    </row>
    <row r="39" spans="1:6" s="9" customFormat="1" ht="14.25" hidden="1" customHeight="1" x14ac:dyDescent="0.2">
      <c r="A39" s="19"/>
      <c r="B39" s="15" t="s">
        <v>32</v>
      </c>
      <c r="C39" s="16"/>
      <c r="D39" s="59"/>
      <c r="E39" s="59"/>
      <c r="F39" s="59"/>
    </row>
    <row r="40" spans="1:6" s="9" customFormat="1" ht="12.6" customHeight="1" x14ac:dyDescent="0.2">
      <c r="A40" s="19" t="s">
        <v>154</v>
      </c>
      <c r="B40" s="16"/>
      <c r="C40" s="15"/>
      <c r="D40" s="58">
        <f t="shared" ref="D40:E40" si="10">D41+D42+D44</f>
        <v>1731190</v>
      </c>
      <c r="E40" s="58">
        <f t="shared" si="10"/>
        <v>1731290</v>
      </c>
      <c r="F40" s="58">
        <f t="shared" ref="F40" si="11">F41+F42+F44</f>
        <v>100</v>
      </c>
    </row>
    <row r="41" spans="1:6" s="9" customFormat="1" hidden="1" x14ac:dyDescent="0.2">
      <c r="A41" s="19"/>
      <c r="B41" s="16" t="s">
        <v>33</v>
      </c>
      <c r="C41" s="15"/>
      <c r="D41" s="59"/>
      <c r="E41" s="59"/>
      <c r="F41" s="59"/>
    </row>
    <row r="42" spans="1:6" s="30" customFormat="1" ht="12.75" hidden="1" x14ac:dyDescent="0.25">
      <c r="A42" s="20"/>
      <c r="B42" s="115" t="s">
        <v>90</v>
      </c>
      <c r="C42" s="116"/>
      <c r="D42" s="58">
        <f t="shared" ref="D42:F42" si="12">D43</f>
        <v>0</v>
      </c>
      <c r="E42" s="58">
        <f t="shared" si="12"/>
        <v>0</v>
      </c>
      <c r="F42" s="58">
        <f t="shared" si="12"/>
        <v>0</v>
      </c>
    </row>
    <row r="43" spans="1:6" s="30" customFormat="1" ht="25.5" hidden="1" customHeight="1" x14ac:dyDescent="0.2">
      <c r="A43" s="20"/>
      <c r="B43" s="31"/>
      <c r="C43" s="31" t="s">
        <v>35</v>
      </c>
      <c r="D43" s="59"/>
      <c r="E43" s="59"/>
      <c r="F43" s="59"/>
    </row>
    <row r="44" spans="1:6" s="9" customFormat="1" ht="15" customHeight="1" x14ac:dyDescent="0.2">
      <c r="A44" s="19"/>
      <c r="B44" s="15" t="s">
        <v>36</v>
      </c>
      <c r="C44" s="16"/>
      <c r="D44" s="59">
        <v>1731190</v>
      </c>
      <c r="E44" s="59">
        <v>1731290</v>
      </c>
      <c r="F44" s="103">
        <f>E44-D44</f>
        <v>100</v>
      </c>
    </row>
    <row r="45" spans="1:6" s="9" customFormat="1" hidden="1" x14ac:dyDescent="0.2">
      <c r="A45" s="118" t="s">
        <v>155</v>
      </c>
      <c r="B45" s="118"/>
      <c r="C45" s="118"/>
      <c r="D45" s="58">
        <f t="shared" ref="D45:E45" si="13">D47+D48+D46</f>
        <v>0</v>
      </c>
      <c r="E45" s="58">
        <f t="shared" si="13"/>
        <v>0</v>
      </c>
      <c r="F45" s="103">
        <f t="shared" ref="F45:F46" si="14">E45-D45</f>
        <v>0</v>
      </c>
    </row>
    <row r="46" spans="1:6" s="9" customFormat="1" hidden="1" x14ac:dyDescent="0.2">
      <c r="A46" s="13"/>
      <c r="B46" s="15" t="s">
        <v>37</v>
      </c>
      <c r="C46" s="16"/>
      <c r="D46" s="59"/>
      <c r="E46" s="59"/>
      <c r="F46" s="103">
        <f t="shared" si="14"/>
        <v>0</v>
      </c>
    </row>
    <row r="47" spans="1:6" s="9" customFormat="1" ht="30.6" hidden="1" customHeight="1" x14ac:dyDescent="0.2">
      <c r="A47" s="13"/>
      <c r="B47" s="119" t="s">
        <v>92</v>
      </c>
      <c r="C47" s="119"/>
      <c r="D47" s="59"/>
      <c r="E47" s="59"/>
      <c r="F47" s="59"/>
    </row>
    <row r="48" spans="1:6" s="9" customFormat="1" ht="18.600000000000001" hidden="1" customHeight="1" x14ac:dyDescent="0.2">
      <c r="A48" s="13"/>
      <c r="B48" s="15" t="s">
        <v>39</v>
      </c>
      <c r="C48" s="16"/>
      <c r="D48" s="59"/>
      <c r="E48" s="59"/>
      <c r="F48" s="59"/>
    </row>
    <row r="49" spans="1:6" s="23" customFormat="1" ht="13.9" hidden="1" customHeight="1" x14ac:dyDescent="0.25">
      <c r="A49" s="20" t="s">
        <v>44</v>
      </c>
      <c r="B49" s="34"/>
      <c r="C49" s="35"/>
      <c r="D49" s="62">
        <f t="shared" ref="D49" si="15">D50+D53</f>
        <v>0</v>
      </c>
      <c r="E49" s="62">
        <f t="shared" ref="E49:F49" si="16">E50+E53</f>
        <v>0</v>
      </c>
      <c r="F49" s="62">
        <f t="shared" si="16"/>
        <v>0</v>
      </c>
    </row>
    <row r="50" spans="1:6" s="26" customFormat="1" ht="22.15" hidden="1" customHeight="1" x14ac:dyDescent="0.25">
      <c r="A50" s="122" t="s">
        <v>93</v>
      </c>
      <c r="B50" s="122"/>
      <c r="C50" s="122"/>
      <c r="D50" s="62">
        <f t="shared" ref="D50:F51" si="17">D51</f>
        <v>0</v>
      </c>
      <c r="E50" s="62">
        <f t="shared" si="17"/>
        <v>0</v>
      </c>
      <c r="F50" s="62">
        <f t="shared" si="17"/>
        <v>0</v>
      </c>
    </row>
    <row r="51" spans="1:6" s="26" customFormat="1" ht="30.75" hidden="1" customHeight="1" x14ac:dyDescent="0.25">
      <c r="A51" s="36"/>
      <c r="B51" s="123" t="s">
        <v>94</v>
      </c>
      <c r="C51" s="123"/>
      <c r="D51" s="62">
        <f t="shared" si="17"/>
        <v>0</v>
      </c>
      <c r="E51" s="62">
        <f t="shared" si="17"/>
        <v>0</v>
      </c>
      <c r="F51" s="62">
        <f t="shared" si="17"/>
        <v>0</v>
      </c>
    </row>
    <row r="52" spans="1:6" s="26" customFormat="1" ht="30.75" hidden="1" customHeight="1" x14ac:dyDescent="0.2">
      <c r="A52" s="36"/>
      <c r="B52" s="37"/>
      <c r="C52" s="38" t="s">
        <v>45</v>
      </c>
      <c r="D52" s="59"/>
      <c r="E52" s="59"/>
      <c r="F52" s="59"/>
    </row>
    <row r="53" spans="1:6" s="23" customFormat="1" ht="18" hidden="1" customHeight="1" x14ac:dyDescent="0.25">
      <c r="A53" s="20" t="s">
        <v>48</v>
      </c>
      <c r="B53" s="38"/>
      <c r="C53" s="38"/>
      <c r="D53" s="58">
        <f t="shared" ref="D53" si="18">D54+D55</f>
        <v>0</v>
      </c>
      <c r="E53" s="58">
        <f t="shared" ref="E53:F53" si="19">E54+E55</f>
        <v>0</v>
      </c>
      <c r="F53" s="58">
        <f t="shared" si="19"/>
        <v>0</v>
      </c>
    </row>
    <row r="54" spans="1:6" s="26" customFormat="1" ht="29.25" hidden="1" customHeight="1" x14ac:dyDescent="0.2">
      <c r="A54" s="20"/>
      <c r="B54" s="120" t="s">
        <v>49</v>
      </c>
      <c r="C54" s="120"/>
      <c r="D54" s="59"/>
      <c r="E54" s="59"/>
      <c r="F54" s="59"/>
    </row>
    <row r="55" spans="1:6" s="26" customFormat="1" ht="23.45" hidden="1" customHeight="1" x14ac:dyDescent="0.2">
      <c r="A55" s="20"/>
      <c r="B55" s="120" t="s">
        <v>50</v>
      </c>
      <c r="C55" s="116"/>
      <c r="D55" s="59"/>
      <c r="E55" s="59"/>
      <c r="F55" s="59"/>
    </row>
    <row r="56" spans="1:6" s="9" customFormat="1" ht="15.6" hidden="1" customHeight="1" x14ac:dyDescent="0.2">
      <c r="A56" s="13" t="s">
        <v>51</v>
      </c>
      <c r="B56" s="15"/>
      <c r="C56" s="15"/>
      <c r="D56" s="62">
        <f t="shared" ref="D56:F56" si="20">D57</f>
        <v>0</v>
      </c>
      <c r="E56" s="62">
        <f t="shared" si="20"/>
        <v>0</v>
      </c>
      <c r="F56" s="62">
        <f t="shared" si="20"/>
        <v>0</v>
      </c>
    </row>
    <row r="57" spans="1:6" s="9" customFormat="1" ht="28.5" hidden="1" customHeight="1" x14ac:dyDescent="0.2">
      <c r="A57" s="118" t="s">
        <v>52</v>
      </c>
      <c r="B57" s="118"/>
      <c r="C57" s="118"/>
      <c r="D57" s="62">
        <f t="shared" ref="D57" si="21">D58+D61</f>
        <v>0</v>
      </c>
      <c r="E57" s="62">
        <f t="shared" ref="E57:F57" si="22">E58+E61</f>
        <v>0</v>
      </c>
      <c r="F57" s="62">
        <f t="shared" si="22"/>
        <v>0</v>
      </c>
    </row>
    <row r="58" spans="1:6" s="9" customFormat="1" ht="18.600000000000001" hidden="1" customHeight="1" x14ac:dyDescent="0.2">
      <c r="A58" s="13" t="s">
        <v>95</v>
      </c>
      <c r="B58" s="15"/>
      <c r="C58" s="15"/>
      <c r="D58" s="62">
        <f t="shared" ref="D58" si="23">D59+D60</f>
        <v>0</v>
      </c>
      <c r="E58" s="62">
        <f t="shared" ref="E58:F58" si="24">E59+E60</f>
        <v>0</v>
      </c>
      <c r="F58" s="62">
        <f t="shared" si="24"/>
        <v>0</v>
      </c>
    </row>
    <row r="59" spans="1:6" s="9" customFormat="1" ht="18.600000000000001" hidden="1" customHeight="1" x14ac:dyDescent="0.2">
      <c r="A59" s="13"/>
      <c r="B59" s="15" t="s">
        <v>53</v>
      </c>
      <c r="C59" s="15"/>
      <c r="D59" s="59"/>
      <c r="E59" s="59"/>
      <c r="F59" s="59"/>
    </row>
    <row r="60" spans="1:6" s="9" customFormat="1" ht="45.6" hidden="1" customHeight="1" x14ac:dyDescent="0.2">
      <c r="A60" s="13"/>
      <c r="B60" s="117" t="s">
        <v>96</v>
      </c>
      <c r="C60" s="117"/>
      <c r="D60" s="59"/>
      <c r="E60" s="59"/>
      <c r="F60" s="59"/>
    </row>
    <row r="61" spans="1:6" s="9" customFormat="1" ht="30" hidden="1" customHeight="1" x14ac:dyDescent="0.2">
      <c r="A61" s="118" t="s">
        <v>97</v>
      </c>
      <c r="B61" s="118"/>
      <c r="C61" s="118"/>
      <c r="D61" s="58">
        <f t="shared" ref="D61" si="25">D62+D63+D64+D65</f>
        <v>0</v>
      </c>
      <c r="E61" s="58">
        <f t="shared" ref="E61:F61" si="26">E62+E63+E64+E65</f>
        <v>0</v>
      </c>
      <c r="F61" s="58">
        <f t="shared" si="26"/>
        <v>0</v>
      </c>
    </row>
    <row r="62" spans="1:6" s="9" customFormat="1" ht="18.600000000000001" hidden="1" customHeight="1" x14ac:dyDescent="0.2">
      <c r="A62" s="13"/>
      <c r="B62" s="15" t="s">
        <v>57</v>
      </c>
      <c r="C62" s="16"/>
      <c r="D62" s="59"/>
      <c r="E62" s="59"/>
      <c r="F62" s="59"/>
    </row>
    <row r="63" spans="1:6" s="9" customFormat="1" ht="39" hidden="1" customHeight="1" x14ac:dyDescent="0.2">
      <c r="A63" s="13"/>
      <c r="B63" s="119" t="s">
        <v>58</v>
      </c>
      <c r="C63" s="119"/>
      <c r="D63" s="59"/>
      <c r="E63" s="59"/>
      <c r="F63" s="59"/>
    </row>
    <row r="64" spans="1:6" s="9" customFormat="1" ht="18" hidden="1" customHeight="1" x14ac:dyDescent="0.2">
      <c r="A64" s="13"/>
      <c r="B64" s="119" t="s">
        <v>60</v>
      </c>
      <c r="C64" s="119"/>
      <c r="D64" s="59"/>
      <c r="E64" s="59"/>
      <c r="F64" s="59"/>
    </row>
    <row r="65" spans="1:6" s="9" customFormat="1" ht="30.6" hidden="1" customHeight="1" x14ac:dyDescent="0.2">
      <c r="A65" s="13"/>
      <c r="B65" s="120" t="s">
        <v>70</v>
      </c>
      <c r="C65" s="116"/>
      <c r="D65" s="59"/>
      <c r="E65" s="59"/>
      <c r="F65" s="59"/>
    </row>
    <row r="66" spans="1:6" s="49" customFormat="1" ht="18" x14ac:dyDescent="0.25">
      <c r="A66" s="121" t="s">
        <v>156</v>
      </c>
      <c r="B66" s="116"/>
      <c r="C66" s="116"/>
      <c r="D66" s="8">
        <f>D70</f>
        <v>0</v>
      </c>
      <c r="E66" s="8">
        <f t="shared" ref="E66:F66" si="27">E70</f>
        <v>0</v>
      </c>
      <c r="F66" s="8">
        <f t="shared" si="27"/>
        <v>0</v>
      </c>
    </row>
    <row r="67" spans="1:6" s="9" customFormat="1" hidden="1" x14ac:dyDescent="0.2">
      <c r="A67" s="19" t="s">
        <v>101</v>
      </c>
      <c r="B67" s="16"/>
      <c r="C67" s="15"/>
      <c r="D67" s="58">
        <f t="shared" ref="D67:F68" si="28">D68</f>
        <v>0</v>
      </c>
      <c r="E67" s="58">
        <f t="shared" si="28"/>
        <v>0</v>
      </c>
      <c r="F67" s="58">
        <f t="shared" si="28"/>
        <v>0</v>
      </c>
    </row>
    <row r="68" spans="1:6" s="30" customFormat="1" ht="27.6" hidden="1" customHeight="1" x14ac:dyDescent="0.25">
      <c r="A68" s="20"/>
      <c r="B68" s="115" t="s">
        <v>102</v>
      </c>
      <c r="C68" s="116"/>
      <c r="D68" s="62">
        <f t="shared" si="28"/>
        <v>0</v>
      </c>
      <c r="E68" s="62">
        <f t="shared" si="28"/>
        <v>0</v>
      </c>
      <c r="F68" s="62">
        <f t="shared" si="28"/>
        <v>0</v>
      </c>
    </row>
    <row r="69" spans="1:6" s="30" customFormat="1" ht="27" hidden="1" customHeight="1" x14ac:dyDescent="0.25">
      <c r="A69" s="20"/>
      <c r="B69" s="31"/>
      <c r="C69" s="31" t="s">
        <v>34</v>
      </c>
      <c r="D69" s="60"/>
      <c r="E69" s="60"/>
      <c r="F69" s="60"/>
    </row>
    <row r="70" spans="1:6" s="9" customFormat="1" ht="18.600000000000001" hidden="1" customHeight="1" x14ac:dyDescent="0.2">
      <c r="A70" s="13" t="s">
        <v>155</v>
      </c>
      <c r="B70" s="14"/>
      <c r="C70" s="14"/>
      <c r="D70" s="58">
        <f t="shared" ref="D70:F70" si="29">D71</f>
        <v>0</v>
      </c>
      <c r="E70" s="58">
        <f t="shared" si="29"/>
        <v>0</v>
      </c>
      <c r="F70" s="58">
        <f t="shared" si="29"/>
        <v>0</v>
      </c>
    </row>
    <row r="71" spans="1:6" s="9" customFormat="1" ht="16.149999999999999" hidden="1" customHeight="1" x14ac:dyDescent="0.2">
      <c r="A71" s="15"/>
      <c r="B71" s="15" t="s">
        <v>38</v>
      </c>
      <c r="C71" s="15"/>
      <c r="D71" s="59"/>
      <c r="E71" s="59"/>
      <c r="F71" s="59"/>
    </row>
    <row r="72" spans="1:6" s="9" customFormat="1" ht="18.600000000000001" hidden="1" customHeight="1" x14ac:dyDescent="0.2">
      <c r="A72" s="19" t="s">
        <v>40</v>
      </c>
      <c r="B72" s="32"/>
      <c r="C72" s="33"/>
      <c r="D72" s="58">
        <f t="shared" ref="D72:F72" si="30">D73</f>
        <v>0</v>
      </c>
      <c r="E72" s="58">
        <f t="shared" si="30"/>
        <v>0</v>
      </c>
      <c r="F72" s="58">
        <f t="shared" si="30"/>
        <v>0</v>
      </c>
    </row>
    <row r="73" spans="1:6" s="9" customFormat="1" ht="18.600000000000001" hidden="1" customHeight="1" x14ac:dyDescent="0.2">
      <c r="A73" s="19" t="s">
        <v>41</v>
      </c>
      <c r="B73" s="16"/>
      <c r="C73" s="15"/>
      <c r="D73" s="58">
        <f t="shared" ref="D73:E73" si="31">D74+D75</f>
        <v>0</v>
      </c>
      <c r="E73" s="58">
        <f t="shared" si="31"/>
        <v>0</v>
      </c>
      <c r="F73" s="58">
        <f t="shared" ref="F73" si="32">F74+F75</f>
        <v>0</v>
      </c>
    </row>
    <row r="74" spans="1:6" s="9" customFormat="1" ht="18.600000000000001" hidden="1" customHeight="1" x14ac:dyDescent="0.2">
      <c r="A74" s="19"/>
      <c r="B74" s="15" t="s">
        <v>42</v>
      </c>
      <c r="C74" s="16"/>
      <c r="D74" s="59"/>
      <c r="E74" s="59"/>
      <c r="F74" s="59"/>
    </row>
    <row r="75" spans="1:6" s="9" customFormat="1" ht="18.600000000000001" hidden="1" customHeight="1" x14ac:dyDescent="0.2">
      <c r="A75" s="19"/>
      <c r="B75" s="15" t="s">
        <v>43</v>
      </c>
      <c r="C75" s="16"/>
      <c r="D75" s="59"/>
      <c r="E75" s="59"/>
      <c r="F75" s="59"/>
    </row>
    <row r="76" spans="1:6" s="26" customFormat="1" ht="18" hidden="1" customHeight="1" x14ac:dyDescent="0.25">
      <c r="A76" s="20" t="s">
        <v>104</v>
      </c>
      <c r="B76" s="34"/>
      <c r="C76" s="35"/>
      <c r="D76" s="62">
        <f t="shared" ref="D76:F76" si="33">D77</f>
        <v>0</v>
      </c>
      <c r="E76" s="62">
        <f t="shared" si="33"/>
        <v>0</v>
      </c>
      <c r="F76" s="62">
        <f t="shared" si="33"/>
        <v>0</v>
      </c>
    </row>
    <row r="77" spans="1:6" s="26" customFormat="1" ht="26.25" hidden="1" customHeight="1" x14ac:dyDescent="0.25">
      <c r="A77" s="122" t="s">
        <v>105</v>
      </c>
      <c r="B77" s="122"/>
      <c r="C77" s="122"/>
      <c r="D77" s="62">
        <f t="shared" ref="D77:E77" si="34">D78+D80</f>
        <v>0</v>
      </c>
      <c r="E77" s="62">
        <f t="shared" si="34"/>
        <v>0</v>
      </c>
      <c r="F77" s="62">
        <f t="shared" ref="F77" si="35">F78+F80</f>
        <v>0</v>
      </c>
    </row>
    <row r="78" spans="1:6" s="26" customFormat="1" ht="30.75" hidden="1" customHeight="1" x14ac:dyDescent="0.25">
      <c r="A78" s="36"/>
      <c r="B78" s="123" t="s">
        <v>106</v>
      </c>
      <c r="C78" s="123"/>
      <c r="D78" s="62">
        <f t="shared" ref="D78:F78" si="36">D79</f>
        <v>0</v>
      </c>
      <c r="E78" s="62">
        <f t="shared" si="36"/>
        <v>0</v>
      </c>
      <c r="F78" s="62">
        <f t="shared" si="36"/>
        <v>0</v>
      </c>
    </row>
    <row r="79" spans="1:6" s="26" customFormat="1" ht="30.75" hidden="1" customHeight="1" x14ac:dyDescent="0.25">
      <c r="A79" s="36"/>
      <c r="B79" s="37"/>
      <c r="C79" s="38" t="s">
        <v>46</v>
      </c>
      <c r="D79" s="63"/>
      <c r="E79" s="63"/>
      <c r="F79" s="63"/>
    </row>
    <row r="80" spans="1:6" s="26" customFormat="1" ht="18" hidden="1" customHeight="1" x14ac:dyDescent="0.25">
      <c r="A80" s="20"/>
      <c r="B80" s="120" t="s">
        <v>47</v>
      </c>
      <c r="C80" s="120"/>
      <c r="D80" s="63"/>
      <c r="E80" s="63"/>
      <c r="F80" s="63"/>
    </row>
    <row r="81" spans="1:6" s="9" customFormat="1" ht="13.9" hidden="1" customHeight="1" x14ac:dyDescent="0.2">
      <c r="A81" s="13" t="s">
        <v>51</v>
      </c>
      <c r="B81" s="15"/>
      <c r="C81" s="15"/>
      <c r="D81" s="62">
        <f t="shared" ref="D81:F81" si="37">D82</f>
        <v>0</v>
      </c>
      <c r="E81" s="62">
        <f t="shared" si="37"/>
        <v>0</v>
      </c>
      <c r="F81" s="62">
        <f t="shared" si="37"/>
        <v>0</v>
      </c>
    </row>
    <row r="82" spans="1:6" s="9" customFormat="1" ht="25.9" hidden="1" customHeight="1" x14ac:dyDescent="0.2">
      <c r="A82" s="118" t="s">
        <v>52</v>
      </c>
      <c r="B82" s="118"/>
      <c r="C82" s="118"/>
      <c r="D82" s="62">
        <f t="shared" ref="D82:E82" si="38">D83+D87</f>
        <v>0</v>
      </c>
      <c r="E82" s="62">
        <f t="shared" si="38"/>
        <v>0</v>
      </c>
      <c r="F82" s="62">
        <f t="shared" ref="F82" si="39">F83+F87</f>
        <v>0</v>
      </c>
    </row>
    <row r="83" spans="1:6" s="9" customFormat="1" ht="18.600000000000001" hidden="1" customHeight="1" x14ac:dyDescent="0.2">
      <c r="A83" s="13" t="s">
        <v>107</v>
      </c>
      <c r="B83" s="15"/>
      <c r="C83" s="15"/>
      <c r="D83" s="62">
        <f t="shared" ref="D83:E83" si="40">D84+D85+D86</f>
        <v>0</v>
      </c>
      <c r="E83" s="62">
        <f t="shared" si="40"/>
        <v>0</v>
      </c>
      <c r="F83" s="62">
        <f t="shared" ref="F83" si="41">F84+F85+F86</f>
        <v>0</v>
      </c>
    </row>
    <row r="84" spans="1:6" s="9" customFormat="1" ht="42" hidden="1" customHeight="1" x14ac:dyDescent="0.2">
      <c r="A84" s="13"/>
      <c r="B84" s="117" t="s">
        <v>54</v>
      </c>
      <c r="C84" s="117"/>
      <c r="D84" s="63"/>
      <c r="E84" s="63"/>
      <c r="F84" s="63"/>
    </row>
    <row r="85" spans="1:6" s="23" customFormat="1" ht="15" hidden="1" customHeight="1" x14ac:dyDescent="0.2">
      <c r="A85" s="24"/>
      <c r="B85" s="137" t="s">
        <v>55</v>
      </c>
      <c r="C85" s="137"/>
      <c r="D85" s="63"/>
      <c r="E85" s="63"/>
      <c r="F85" s="63"/>
    </row>
    <row r="86" spans="1:6" s="23" customFormat="1" ht="65.45" hidden="1" customHeight="1" x14ac:dyDescent="0.25">
      <c r="A86" s="24"/>
      <c r="B86" s="138" t="s">
        <v>56</v>
      </c>
      <c r="C86" s="130"/>
      <c r="D86" s="63"/>
      <c r="E86" s="63"/>
      <c r="F86" s="63"/>
    </row>
    <row r="87" spans="1:6" s="9" customFormat="1" ht="31.5" hidden="1" customHeight="1" x14ac:dyDescent="0.2">
      <c r="A87" s="118" t="s">
        <v>108</v>
      </c>
      <c r="B87" s="118"/>
      <c r="C87" s="118"/>
      <c r="D87" s="58">
        <f t="shared" ref="D87:E87" si="42">D88+D89+D93+D97+D98</f>
        <v>0</v>
      </c>
      <c r="E87" s="58">
        <f t="shared" si="42"/>
        <v>0</v>
      </c>
      <c r="F87" s="58">
        <f t="shared" ref="F87" si="43">F88+F89+F93+F97+F98</f>
        <v>0</v>
      </c>
    </row>
    <row r="88" spans="1:6" s="9" customFormat="1" ht="32.450000000000003" hidden="1" customHeight="1" x14ac:dyDescent="0.2">
      <c r="A88" s="13"/>
      <c r="B88" s="119" t="s">
        <v>59</v>
      </c>
      <c r="C88" s="119"/>
      <c r="D88" s="59"/>
      <c r="E88" s="59"/>
      <c r="F88" s="59"/>
    </row>
    <row r="89" spans="1:6" s="9" customFormat="1" ht="30.75" hidden="1" customHeight="1" x14ac:dyDescent="0.2">
      <c r="A89" s="13"/>
      <c r="B89" s="119" t="s">
        <v>61</v>
      </c>
      <c r="C89" s="119"/>
      <c r="D89" s="58">
        <f t="shared" ref="D89:E89" si="44">D90+D91+D92</f>
        <v>0</v>
      </c>
      <c r="E89" s="58">
        <f t="shared" si="44"/>
        <v>0</v>
      </c>
      <c r="F89" s="58">
        <f t="shared" ref="F89" si="45">F90+F91+F92</f>
        <v>0</v>
      </c>
    </row>
    <row r="90" spans="1:6" s="9" customFormat="1" ht="48" hidden="1" customHeight="1" x14ac:dyDescent="0.2">
      <c r="A90" s="13"/>
      <c r="B90" s="39"/>
      <c r="C90" s="18" t="s">
        <v>62</v>
      </c>
      <c r="D90" s="63"/>
      <c r="E90" s="63"/>
      <c r="F90" s="63"/>
    </row>
    <row r="91" spans="1:6" s="9" customFormat="1" ht="28.5" hidden="1" customHeight="1" x14ac:dyDescent="0.2">
      <c r="A91" s="13"/>
      <c r="B91" s="39"/>
      <c r="C91" s="18" t="s">
        <v>63</v>
      </c>
      <c r="D91" s="63"/>
      <c r="E91" s="63"/>
      <c r="F91" s="63"/>
    </row>
    <row r="92" spans="1:6" s="9" customFormat="1" ht="31.15" hidden="1" customHeight="1" x14ac:dyDescent="0.2">
      <c r="A92" s="13"/>
      <c r="B92" s="39"/>
      <c r="C92" s="18" t="s">
        <v>64</v>
      </c>
      <c r="D92" s="63"/>
      <c r="E92" s="63"/>
      <c r="F92" s="63"/>
    </row>
    <row r="93" spans="1:6" s="9" customFormat="1" ht="44.25" hidden="1" customHeight="1" x14ac:dyDescent="0.2">
      <c r="A93" s="13"/>
      <c r="B93" s="119" t="s">
        <v>65</v>
      </c>
      <c r="C93" s="119"/>
      <c r="D93" s="58">
        <f t="shared" ref="D93:E93" si="46">D94+D95+D96</f>
        <v>0</v>
      </c>
      <c r="E93" s="58">
        <f t="shared" si="46"/>
        <v>0</v>
      </c>
      <c r="F93" s="58">
        <f t="shared" ref="F93" si="47">F94+F95+F96</f>
        <v>0</v>
      </c>
    </row>
    <row r="94" spans="1:6" s="9" customFormat="1" ht="45" hidden="1" customHeight="1" x14ac:dyDescent="0.2">
      <c r="A94" s="13"/>
      <c r="B94" s="39"/>
      <c r="C94" s="18" t="s">
        <v>66</v>
      </c>
      <c r="D94" s="63"/>
      <c r="E94" s="63"/>
      <c r="F94" s="63"/>
    </row>
    <row r="95" spans="1:6" s="9" customFormat="1" ht="43.15" hidden="1" customHeight="1" x14ac:dyDescent="0.2">
      <c r="A95" s="13"/>
      <c r="B95" s="39"/>
      <c r="C95" s="18" t="s">
        <v>67</v>
      </c>
      <c r="D95" s="63"/>
      <c r="E95" s="63"/>
      <c r="F95" s="63"/>
    </row>
    <row r="96" spans="1:6" s="9" customFormat="1" ht="30.75" hidden="1" customHeight="1" x14ac:dyDescent="0.2">
      <c r="A96" s="13"/>
      <c r="B96" s="39"/>
      <c r="C96" s="18" t="s">
        <v>68</v>
      </c>
      <c r="D96" s="63"/>
      <c r="E96" s="63"/>
      <c r="F96" s="63"/>
    </row>
    <row r="97" spans="1:6" s="9" customFormat="1" ht="18.75" hidden="1" customHeight="1" x14ac:dyDescent="0.2">
      <c r="A97" s="13"/>
      <c r="B97" s="119" t="s">
        <v>69</v>
      </c>
      <c r="C97" s="119"/>
      <c r="D97" s="63"/>
      <c r="E97" s="63"/>
      <c r="F97" s="63"/>
    </row>
    <row r="98" spans="1:6" s="9" customFormat="1" ht="31.5" hidden="1" customHeight="1" x14ac:dyDescent="0.2">
      <c r="A98" s="13"/>
      <c r="B98" s="120" t="s">
        <v>109</v>
      </c>
      <c r="C98" s="134"/>
      <c r="D98" s="63"/>
      <c r="E98" s="63"/>
      <c r="F98" s="63"/>
    </row>
    <row r="99" spans="1:6" s="9" customFormat="1" ht="42" hidden="1" customHeight="1" x14ac:dyDescent="0.2">
      <c r="A99" s="133" t="s">
        <v>110</v>
      </c>
      <c r="B99" s="133"/>
      <c r="C99" s="133"/>
      <c r="D99" s="62">
        <f t="shared" ref="D99:E99" si="48">D100+D103+D106+D109+D114+D117+D122+D127+D132+D137+D142+D147+D151+D156</f>
        <v>0</v>
      </c>
      <c r="E99" s="62">
        <f t="shared" si="48"/>
        <v>0</v>
      </c>
      <c r="F99" s="62">
        <f t="shared" ref="F99" si="49">F100+F103+F106+F109+F114+F117+F122+F127+F132+F137+F142+F147+F151+F156</f>
        <v>0</v>
      </c>
    </row>
    <row r="100" spans="1:6" s="9" customFormat="1" ht="19.5" hidden="1" customHeight="1" x14ac:dyDescent="0.2">
      <c r="A100" s="40"/>
      <c r="B100" s="119" t="s">
        <v>111</v>
      </c>
      <c r="C100" s="119"/>
      <c r="D100" s="62">
        <f>D101+D102</f>
        <v>0</v>
      </c>
      <c r="E100" s="62">
        <f t="shared" ref="E100:F100" si="50">E101+E102</f>
        <v>0</v>
      </c>
      <c r="F100" s="62">
        <f t="shared" si="50"/>
        <v>0</v>
      </c>
    </row>
    <row r="101" spans="1:6" s="9" customFormat="1" ht="18.600000000000001" hidden="1" customHeight="1" x14ac:dyDescent="0.2">
      <c r="A101" s="40"/>
      <c r="B101" s="39"/>
      <c r="C101" s="15" t="s">
        <v>71</v>
      </c>
      <c r="D101" s="64"/>
      <c r="E101" s="65"/>
      <c r="F101" s="65"/>
    </row>
    <row r="102" spans="1:6" s="44" customFormat="1" ht="18.600000000000001" hidden="1" customHeight="1" x14ac:dyDescent="0.2">
      <c r="A102" s="41"/>
      <c r="B102" s="42"/>
      <c r="C102" s="43" t="s">
        <v>72</v>
      </c>
      <c r="D102" s="64"/>
      <c r="E102" s="64"/>
      <c r="F102" s="64"/>
    </row>
    <row r="103" spans="1:6" s="44" customFormat="1" ht="29.25" hidden="1" customHeight="1" x14ac:dyDescent="0.2">
      <c r="A103" s="41"/>
      <c r="B103" s="135" t="s">
        <v>112</v>
      </c>
      <c r="C103" s="135"/>
      <c r="D103" s="62">
        <f>D104+D105</f>
        <v>0</v>
      </c>
      <c r="E103" s="62">
        <f t="shared" ref="E103:F103" si="51">E104+E105</f>
        <v>0</v>
      </c>
      <c r="F103" s="62">
        <f t="shared" si="51"/>
        <v>0</v>
      </c>
    </row>
    <row r="104" spans="1:6" s="44" customFormat="1" ht="18.600000000000001" hidden="1" customHeight="1" x14ac:dyDescent="0.2">
      <c r="A104" s="41"/>
      <c r="B104" s="42"/>
      <c r="C104" s="45" t="s">
        <v>71</v>
      </c>
      <c r="D104" s="64"/>
      <c r="E104" s="65"/>
      <c r="F104" s="65"/>
    </row>
    <row r="105" spans="1:6" s="44" customFormat="1" ht="18.600000000000001" hidden="1" customHeight="1" x14ac:dyDescent="0.2">
      <c r="A105" s="41"/>
      <c r="B105" s="42"/>
      <c r="C105" s="43" t="s">
        <v>72</v>
      </c>
      <c r="D105" s="64"/>
      <c r="E105" s="64"/>
      <c r="F105" s="64"/>
    </row>
    <row r="106" spans="1:6" s="44" customFormat="1" ht="33" hidden="1" customHeight="1" x14ac:dyDescent="0.2">
      <c r="A106" s="41"/>
      <c r="B106" s="136" t="s">
        <v>113</v>
      </c>
      <c r="C106" s="136"/>
      <c r="D106" s="62">
        <f>D107+D108</f>
        <v>0</v>
      </c>
      <c r="E106" s="62">
        <f t="shared" ref="E106:F106" si="52">E107+E108</f>
        <v>0</v>
      </c>
      <c r="F106" s="62">
        <f t="shared" si="52"/>
        <v>0</v>
      </c>
    </row>
    <row r="107" spans="1:6" s="44" customFormat="1" ht="18.600000000000001" hidden="1" customHeight="1" x14ac:dyDescent="0.2">
      <c r="A107" s="41"/>
      <c r="B107" s="42"/>
      <c r="C107" s="45" t="s">
        <v>71</v>
      </c>
      <c r="D107" s="64"/>
      <c r="E107" s="65"/>
      <c r="F107" s="65"/>
    </row>
    <row r="108" spans="1:6" s="44" customFormat="1" ht="18.600000000000001" hidden="1" customHeight="1" x14ac:dyDescent="0.2">
      <c r="A108" s="41"/>
      <c r="B108" s="42"/>
      <c r="C108" s="43" t="s">
        <v>72</v>
      </c>
      <c r="D108" s="64"/>
      <c r="E108" s="64"/>
      <c r="F108" s="64"/>
    </row>
    <row r="109" spans="1:6" s="9" customFormat="1" ht="30" hidden="1" customHeight="1" x14ac:dyDescent="0.2">
      <c r="A109" s="40"/>
      <c r="B109" s="119" t="s">
        <v>114</v>
      </c>
      <c r="C109" s="119"/>
      <c r="D109" s="62">
        <f t="shared" ref="D109:E109" si="53">D110+D111+D112+D113</f>
        <v>0</v>
      </c>
      <c r="E109" s="62">
        <f t="shared" si="53"/>
        <v>0</v>
      </c>
      <c r="F109" s="62">
        <f t="shared" ref="F109" si="54">F110+F111+F112+F113</f>
        <v>0</v>
      </c>
    </row>
    <row r="110" spans="1:6" s="9" customFormat="1" ht="18.600000000000001" hidden="1" customHeight="1" x14ac:dyDescent="0.2">
      <c r="A110" s="40"/>
      <c r="B110" s="39"/>
      <c r="C110" s="15" t="s">
        <v>73</v>
      </c>
      <c r="D110" s="64"/>
      <c r="E110" s="65"/>
      <c r="F110" s="65"/>
    </row>
    <row r="111" spans="1:6" s="9" customFormat="1" ht="18.600000000000001" hidden="1" customHeight="1" x14ac:dyDescent="0.2">
      <c r="A111" s="40"/>
      <c r="B111" s="39"/>
      <c r="C111" s="15" t="s">
        <v>71</v>
      </c>
      <c r="D111" s="64"/>
      <c r="E111" s="64"/>
      <c r="F111" s="64"/>
    </row>
    <row r="112" spans="1:6" s="9" customFormat="1" ht="18.600000000000001" hidden="1" customHeight="1" x14ac:dyDescent="0.2">
      <c r="A112" s="40"/>
      <c r="B112" s="39"/>
      <c r="C112" s="15" t="s">
        <v>74</v>
      </c>
      <c r="D112" s="64"/>
      <c r="E112" s="65"/>
      <c r="F112" s="65"/>
    </row>
    <row r="113" spans="1:6" s="9" customFormat="1" ht="18.600000000000001" hidden="1" customHeight="1" x14ac:dyDescent="0.2">
      <c r="A113" s="40"/>
      <c r="B113" s="39"/>
      <c r="C113" s="21" t="s">
        <v>72</v>
      </c>
      <c r="D113" s="64"/>
      <c r="E113" s="64"/>
      <c r="F113" s="64"/>
    </row>
    <row r="114" spans="1:6" s="9" customFormat="1" ht="18.75" hidden="1" customHeight="1" x14ac:dyDescent="0.2">
      <c r="A114" s="40"/>
      <c r="B114" s="119" t="s">
        <v>115</v>
      </c>
      <c r="C114" s="119"/>
      <c r="D114" s="62">
        <f>D115+D116</f>
        <v>0</v>
      </c>
      <c r="E114" s="62">
        <f t="shared" ref="E114:F114" si="55">E115+E116</f>
        <v>0</v>
      </c>
      <c r="F114" s="62">
        <f t="shared" si="55"/>
        <v>0</v>
      </c>
    </row>
    <row r="115" spans="1:6" s="9" customFormat="1" ht="18.600000000000001" hidden="1" customHeight="1" x14ac:dyDescent="0.2">
      <c r="A115" s="40"/>
      <c r="B115" s="39"/>
      <c r="C115" s="15" t="s">
        <v>71</v>
      </c>
      <c r="D115" s="64"/>
      <c r="E115" s="65"/>
      <c r="F115" s="65"/>
    </row>
    <row r="116" spans="1:6" s="44" customFormat="1" ht="18.600000000000001" hidden="1" customHeight="1" x14ac:dyDescent="0.2">
      <c r="A116" s="41"/>
      <c r="B116" s="42"/>
      <c r="C116" s="43" t="s">
        <v>72</v>
      </c>
      <c r="D116" s="64"/>
      <c r="E116" s="64"/>
      <c r="F116" s="64"/>
    </row>
    <row r="117" spans="1:6" s="9" customFormat="1" ht="28.15" hidden="1" customHeight="1" x14ac:dyDescent="0.2">
      <c r="A117" s="40"/>
      <c r="B117" s="119" t="s">
        <v>116</v>
      </c>
      <c r="C117" s="119"/>
      <c r="D117" s="62">
        <f t="shared" ref="D117:E117" si="56">D118+D119+D120+D121</f>
        <v>0</v>
      </c>
      <c r="E117" s="62">
        <f t="shared" si="56"/>
        <v>0</v>
      </c>
      <c r="F117" s="62">
        <f t="shared" ref="F117" si="57">F118+F119+F120+F121</f>
        <v>0</v>
      </c>
    </row>
    <row r="118" spans="1:6" s="9" customFormat="1" ht="18.600000000000001" hidden="1" customHeight="1" x14ac:dyDescent="0.2">
      <c r="A118" s="40"/>
      <c r="B118" s="39"/>
      <c r="C118" s="15" t="s">
        <v>73</v>
      </c>
      <c r="D118" s="64"/>
      <c r="E118" s="65"/>
      <c r="F118" s="65"/>
    </row>
    <row r="119" spans="1:6" s="9" customFormat="1" ht="18.600000000000001" hidden="1" customHeight="1" x14ac:dyDescent="0.2">
      <c r="A119" s="40"/>
      <c r="B119" s="39"/>
      <c r="C119" s="15" t="s">
        <v>71</v>
      </c>
      <c r="D119" s="64"/>
      <c r="E119" s="64"/>
      <c r="F119" s="64"/>
    </row>
    <row r="120" spans="1:6" s="9" customFormat="1" ht="18.600000000000001" hidden="1" customHeight="1" x14ac:dyDescent="0.2">
      <c r="A120" s="40"/>
      <c r="B120" s="39"/>
      <c r="C120" s="15" t="s">
        <v>74</v>
      </c>
      <c r="D120" s="64"/>
      <c r="E120" s="65"/>
      <c r="F120" s="65"/>
    </row>
    <row r="121" spans="1:6" s="9" customFormat="1" ht="18.600000000000001" hidden="1" customHeight="1" x14ac:dyDescent="0.2">
      <c r="A121" s="40"/>
      <c r="B121" s="39"/>
      <c r="C121" s="21" t="s">
        <v>72</v>
      </c>
      <c r="D121" s="64"/>
      <c r="E121" s="64"/>
      <c r="F121" s="64"/>
    </row>
    <row r="122" spans="1:6" s="9" customFormat="1" ht="27.75" hidden="1" customHeight="1" x14ac:dyDescent="0.2">
      <c r="A122" s="40"/>
      <c r="B122" s="119" t="s">
        <v>117</v>
      </c>
      <c r="C122" s="119"/>
      <c r="D122" s="62">
        <f t="shared" ref="D122:E122" si="58">D123+D124+D125+D126</f>
        <v>0</v>
      </c>
      <c r="E122" s="62">
        <f t="shared" si="58"/>
        <v>0</v>
      </c>
      <c r="F122" s="62">
        <f t="shared" ref="F122" si="59">F123+F124+F125+F126</f>
        <v>0</v>
      </c>
    </row>
    <row r="123" spans="1:6" s="9" customFormat="1" ht="18.600000000000001" hidden="1" customHeight="1" x14ac:dyDescent="0.2">
      <c r="A123" s="40"/>
      <c r="B123" s="39"/>
      <c r="C123" s="15" t="s">
        <v>73</v>
      </c>
      <c r="D123" s="64"/>
      <c r="E123" s="65"/>
      <c r="F123" s="65"/>
    </row>
    <row r="124" spans="1:6" s="9" customFormat="1" ht="18.600000000000001" hidden="1" customHeight="1" x14ac:dyDescent="0.2">
      <c r="A124" s="40"/>
      <c r="B124" s="39"/>
      <c r="C124" s="15" t="s">
        <v>71</v>
      </c>
      <c r="D124" s="64"/>
      <c r="E124" s="64"/>
      <c r="F124" s="64"/>
    </row>
    <row r="125" spans="1:6" s="9" customFormat="1" ht="18.600000000000001" hidden="1" customHeight="1" x14ac:dyDescent="0.2">
      <c r="A125" s="40"/>
      <c r="B125" s="39"/>
      <c r="C125" s="15" t="s">
        <v>74</v>
      </c>
      <c r="D125" s="64"/>
      <c r="E125" s="65"/>
      <c r="F125" s="65"/>
    </row>
    <row r="126" spans="1:6" s="9" customFormat="1" ht="18.600000000000001" hidden="1" customHeight="1" x14ac:dyDescent="0.2">
      <c r="A126" s="40"/>
      <c r="B126" s="39"/>
      <c r="C126" s="21" t="s">
        <v>72</v>
      </c>
      <c r="D126" s="64"/>
      <c r="E126" s="64"/>
      <c r="F126" s="64"/>
    </row>
    <row r="127" spans="1:6" s="9" customFormat="1" ht="33.6" hidden="1" customHeight="1" x14ac:dyDescent="0.2">
      <c r="A127" s="40"/>
      <c r="B127" s="119" t="s">
        <v>118</v>
      </c>
      <c r="C127" s="119"/>
      <c r="D127" s="62">
        <f t="shared" ref="D127:E127" si="60">D128+D129+D130+D131</f>
        <v>0</v>
      </c>
      <c r="E127" s="62">
        <f t="shared" si="60"/>
        <v>0</v>
      </c>
      <c r="F127" s="62">
        <f t="shared" ref="F127" si="61">F128+F129+F130+F131</f>
        <v>0</v>
      </c>
    </row>
    <row r="128" spans="1:6" s="9" customFormat="1" ht="18.600000000000001" hidden="1" customHeight="1" x14ac:dyDescent="0.2">
      <c r="A128" s="40"/>
      <c r="B128" s="39"/>
      <c r="C128" s="15" t="s">
        <v>73</v>
      </c>
      <c r="D128" s="64"/>
      <c r="E128" s="65"/>
      <c r="F128" s="65"/>
    </row>
    <row r="129" spans="1:6" s="9" customFormat="1" ht="18.600000000000001" hidden="1" customHeight="1" x14ac:dyDescent="0.2">
      <c r="A129" s="40"/>
      <c r="B129" s="39"/>
      <c r="C129" s="15" t="s">
        <v>71</v>
      </c>
      <c r="D129" s="64"/>
      <c r="E129" s="64"/>
      <c r="F129" s="64"/>
    </row>
    <row r="130" spans="1:6" s="9" customFormat="1" ht="18.600000000000001" hidden="1" customHeight="1" x14ac:dyDescent="0.2">
      <c r="A130" s="40"/>
      <c r="B130" s="39"/>
      <c r="C130" s="15" t="s">
        <v>74</v>
      </c>
      <c r="D130" s="64"/>
      <c r="E130" s="65"/>
      <c r="F130" s="65"/>
    </row>
    <row r="131" spans="1:6" s="9" customFormat="1" ht="18.600000000000001" hidden="1" customHeight="1" x14ac:dyDescent="0.2">
      <c r="A131" s="40"/>
      <c r="B131" s="39"/>
      <c r="C131" s="21" t="s">
        <v>72</v>
      </c>
      <c r="D131" s="64"/>
      <c r="E131" s="64"/>
      <c r="F131" s="64"/>
    </row>
    <row r="132" spans="1:6" s="9" customFormat="1" ht="30" hidden="1" customHeight="1" x14ac:dyDescent="0.2">
      <c r="A132" s="40"/>
      <c r="B132" s="119" t="s">
        <v>119</v>
      </c>
      <c r="C132" s="119"/>
      <c r="D132" s="62">
        <f t="shared" ref="D132:E132" si="62">D133+D134+D135+D136</f>
        <v>0</v>
      </c>
      <c r="E132" s="62">
        <f t="shared" si="62"/>
        <v>0</v>
      </c>
      <c r="F132" s="62">
        <f t="shared" ref="F132" si="63">F133+F134+F135+F136</f>
        <v>0</v>
      </c>
    </row>
    <row r="133" spans="1:6" s="9" customFormat="1" ht="18.600000000000001" hidden="1" customHeight="1" x14ac:dyDescent="0.2">
      <c r="A133" s="40"/>
      <c r="B133" s="39"/>
      <c r="C133" s="15" t="s">
        <v>73</v>
      </c>
      <c r="D133" s="64"/>
      <c r="E133" s="65"/>
      <c r="F133" s="65"/>
    </row>
    <row r="134" spans="1:6" s="9" customFormat="1" ht="18.600000000000001" hidden="1" customHeight="1" x14ac:dyDescent="0.2">
      <c r="A134" s="40"/>
      <c r="B134" s="39"/>
      <c r="C134" s="15" t="s">
        <v>71</v>
      </c>
      <c r="D134" s="64"/>
      <c r="E134" s="64"/>
      <c r="F134" s="64"/>
    </row>
    <row r="135" spans="1:6" s="9" customFormat="1" ht="18.600000000000001" hidden="1" customHeight="1" x14ac:dyDescent="0.2">
      <c r="A135" s="40"/>
      <c r="B135" s="39"/>
      <c r="C135" s="15" t="s">
        <v>74</v>
      </c>
      <c r="D135" s="64"/>
      <c r="E135" s="65"/>
      <c r="F135" s="65"/>
    </row>
    <row r="136" spans="1:6" s="9" customFormat="1" ht="18.600000000000001" hidden="1" customHeight="1" x14ac:dyDescent="0.2">
      <c r="A136" s="40"/>
      <c r="B136" s="39"/>
      <c r="C136" s="21" t="s">
        <v>72</v>
      </c>
      <c r="D136" s="64"/>
      <c r="E136" s="64"/>
      <c r="F136" s="64"/>
    </row>
    <row r="137" spans="1:6" s="9" customFormat="1" ht="30" hidden="1" customHeight="1" x14ac:dyDescent="0.2">
      <c r="A137" s="40"/>
      <c r="B137" s="119" t="s">
        <v>75</v>
      </c>
      <c r="C137" s="119"/>
      <c r="D137" s="62">
        <f t="shared" ref="D137:E137" si="64">D138+D139+D140+D141</f>
        <v>0</v>
      </c>
      <c r="E137" s="62">
        <f t="shared" si="64"/>
        <v>0</v>
      </c>
      <c r="F137" s="62">
        <f t="shared" ref="F137" si="65">F138+F139+F140+F141</f>
        <v>0</v>
      </c>
    </row>
    <row r="138" spans="1:6" s="9" customFormat="1" ht="18.600000000000001" hidden="1" customHeight="1" x14ac:dyDescent="0.2">
      <c r="A138" s="40"/>
      <c r="B138" s="39"/>
      <c r="C138" s="15" t="s">
        <v>73</v>
      </c>
      <c r="D138" s="64"/>
      <c r="E138" s="65"/>
      <c r="F138" s="65"/>
    </row>
    <row r="139" spans="1:6" s="9" customFormat="1" ht="18.600000000000001" hidden="1" customHeight="1" x14ac:dyDescent="0.2">
      <c r="A139" s="40"/>
      <c r="B139" s="39"/>
      <c r="C139" s="15" t="s">
        <v>71</v>
      </c>
      <c r="D139" s="64"/>
      <c r="E139" s="64"/>
      <c r="F139" s="64"/>
    </row>
    <row r="140" spans="1:6" s="9" customFormat="1" ht="18.600000000000001" hidden="1" customHeight="1" x14ac:dyDescent="0.2">
      <c r="A140" s="40"/>
      <c r="B140" s="39"/>
      <c r="C140" s="21" t="s">
        <v>74</v>
      </c>
      <c r="D140" s="64"/>
      <c r="E140" s="65"/>
      <c r="F140" s="65"/>
    </row>
    <row r="141" spans="1:6" s="9" customFormat="1" ht="18.600000000000001" hidden="1" customHeight="1" x14ac:dyDescent="0.2">
      <c r="A141" s="40"/>
      <c r="B141" s="39"/>
      <c r="C141" s="21" t="s">
        <v>72</v>
      </c>
      <c r="D141" s="64"/>
      <c r="E141" s="64"/>
      <c r="F141" s="64"/>
    </row>
    <row r="142" spans="1:6" s="23" customFormat="1" ht="29.25" hidden="1" customHeight="1" x14ac:dyDescent="0.25">
      <c r="A142" s="46"/>
      <c r="B142" s="120" t="s">
        <v>76</v>
      </c>
      <c r="C142" s="120"/>
      <c r="D142" s="62">
        <f t="shared" ref="D142:E142" si="66">D143+D144+D145+D146</f>
        <v>0</v>
      </c>
      <c r="E142" s="62">
        <f t="shared" si="66"/>
        <v>0</v>
      </c>
      <c r="F142" s="62">
        <f t="shared" ref="F142" si="67">F143+F144+F145+F146</f>
        <v>0</v>
      </c>
    </row>
    <row r="143" spans="1:6" s="9" customFormat="1" ht="18.600000000000001" hidden="1" customHeight="1" x14ac:dyDescent="0.2">
      <c r="A143" s="40"/>
      <c r="B143" s="39"/>
      <c r="C143" s="15" t="s">
        <v>73</v>
      </c>
      <c r="D143" s="64"/>
      <c r="E143" s="65"/>
      <c r="F143" s="65"/>
    </row>
    <row r="144" spans="1:6" s="9" customFormat="1" ht="18.600000000000001" hidden="1" customHeight="1" x14ac:dyDescent="0.2">
      <c r="A144" s="40"/>
      <c r="B144" s="39"/>
      <c r="C144" s="15" t="s">
        <v>71</v>
      </c>
      <c r="D144" s="64"/>
      <c r="E144" s="64"/>
      <c r="F144" s="64"/>
    </row>
    <row r="145" spans="1:6" s="9" customFormat="1" ht="18.600000000000001" hidden="1" customHeight="1" x14ac:dyDescent="0.2">
      <c r="A145" s="40"/>
      <c r="B145" s="39"/>
      <c r="C145" s="21" t="s">
        <v>74</v>
      </c>
      <c r="D145" s="64"/>
      <c r="E145" s="65"/>
      <c r="F145" s="65"/>
    </row>
    <row r="146" spans="1:6" s="9" customFormat="1" ht="18.600000000000001" hidden="1" customHeight="1" x14ac:dyDescent="0.2">
      <c r="A146" s="40"/>
      <c r="B146" s="39"/>
      <c r="C146" s="21" t="s">
        <v>72</v>
      </c>
      <c r="D146" s="64"/>
      <c r="E146" s="64"/>
      <c r="F146" s="64"/>
    </row>
    <row r="147" spans="1:6" s="9" customFormat="1" ht="43.5" hidden="1" customHeight="1" x14ac:dyDescent="0.2">
      <c r="A147" s="40"/>
      <c r="B147" s="126" t="s">
        <v>120</v>
      </c>
      <c r="C147" s="126"/>
      <c r="D147" s="62">
        <f t="shared" ref="D147:E147" si="68">D148+D149+D150</f>
        <v>0</v>
      </c>
      <c r="E147" s="62">
        <f t="shared" si="68"/>
        <v>0</v>
      </c>
      <c r="F147" s="62">
        <f t="shared" ref="F147" si="69">F148+F149+F150</f>
        <v>0</v>
      </c>
    </row>
    <row r="148" spans="1:6" s="9" customFormat="1" ht="18.600000000000001" hidden="1" customHeight="1" x14ac:dyDescent="0.2">
      <c r="A148" s="40"/>
      <c r="B148" s="47"/>
      <c r="C148" s="15" t="s">
        <v>73</v>
      </c>
      <c r="D148" s="64"/>
      <c r="E148" s="65"/>
      <c r="F148" s="65"/>
    </row>
    <row r="149" spans="1:6" s="9" customFormat="1" ht="18.600000000000001" hidden="1" customHeight="1" x14ac:dyDescent="0.2">
      <c r="A149" s="40"/>
      <c r="B149" s="47"/>
      <c r="C149" s="15" t="s">
        <v>71</v>
      </c>
      <c r="D149" s="64"/>
      <c r="E149" s="64"/>
      <c r="F149" s="64"/>
    </row>
    <row r="150" spans="1:6" s="9" customFormat="1" ht="18.600000000000001" hidden="1" customHeight="1" x14ac:dyDescent="0.2">
      <c r="A150" s="40"/>
      <c r="B150" s="39"/>
      <c r="C150" s="21" t="s">
        <v>72</v>
      </c>
      <c r="D150" s="64"/>
      <c r="E150" s="65"/>
      <c r="F150" s="65"/>
    </row>
    <row r="151" spans="1:6" s="9" customFormat="1" ht="30" hidden="1" customHeight="1" x14ac:dyDescent="0.2">
      <c r="A151" s="48"/>
      <c r="B151" s="126" t="s">
        <v>77</v>
      </c>
      <c r="C151" s="126"/>
      <c r="D151" s="62">
        <f t="shared" ref="D151:E151" si="70">D152+D153+D154+D155</f>
        <v>0</v>
      </c>
      <c r="E151" s="62">
        <f t="shared" si="70"/>
        <v>0</v>
      </c>
      <c r="F151" s="62">
        <f t="shared" ref="F151" si="71">F152+F153+F154+F155</f>
        <v>0</v>
      </c>
    </row>
    <row r="152" spans="1:6" s="9" customFormat="1" ht="18.600000000000001" hidden="1" customHeight="1" x14ac:dyDescent="0.2">
      <c r="A152" s="48"/>
      <c r="B152" s="48"/>
      <c r="C152" s="21" t="s">
        <v>73</v>
      </c>
      <c r="D152" s="64"/>
      <c r="E152" s="65"/>
      <c r="F152" s="65"/>
    </row>
    <row r="153" spans="1:6" s="9" customFormat="1" ht="18.600000000000001" hidden="1" customHeight="1" x14ac:dyDescent="0.2">
      <c r="A153" s="48"/>
      <c r="B153" s="48"/>
      <c r="C153" s="21" t="s">
        <v>71</v>
      </c>
      <c r="D153" s="64"/>
      <c r="E153" s="64"/>
      <c r="F153" s="64"/>
    </row>
    <row r="154" spans="1:6" s="9" customFormat="1" ht="18.600000000000001" hidden="1" customHeight="1" x14ac:dyDescent="0.2">
      <c r="A154" s="48"/>
      <c r="B154" s="48"/>
      <c r="C154" s="21" t="s">
        <v>74</v>
      </c>
      <c r="D154" s="64"/>
      <c r="E154" s="65"/>
      <c r="F154" s="65"/>
    </row>
    <row r="155" spans="1:6" s="9" customFormat="1" ht="18.600000000000001" hidden="1" customHeight="1" x14ac:dyDescent="0.2">
      <c r="A155" s="40"/>
      <c r="B155" s="39"/>
      <c r="C155" s="21" t="s">
        <v>72</v>
      </c>
      <c r="D155" s="64"/>
      <c r="E155" s="64"/>
      <c r="F155" s="64"/>
    </row>
    <row r="156" spans="1:6" s="9" customFormat="1" ht="40.9" hidden="1" customHeight="1" x14ac:dyDescent="0.2">
      <c r="A156" s="48"/>
      <c r="B156" s="126" t="s">
        <v>78</v>
      </c>
      <c r="C156" s="126"/>
      <c r="D156" s="62">
        <f t="shared" ref="D156:E156" si="72">D157+D158+D159+D160</f>
        <v>0</v>
      </c>
      <c r="E156" s="62">
        <f t="shared" si="72"/>
        <v>0</v>
      </c>
      <c r="F156" s="62">
        <f t="shared" ref="F156" si="73">F157+F158+F159+F160</f>
        <v>0</v>
      </c>
    </row>
    <row r="157" spans="1:6" s="9" customFormat="1" ht="18.600000000000001" hidden="1" customHeight="1" x14ac:dyDescent="0.2">
      <c r="A157" s="48"/>
      <c r="B157" s="48"/>
      <c r="C157" s="21" t="s">
        <v>73</v>
      </c>
      <c r="D157" s="64"/>
      <c r="E157" s="65"/>
      <c r="F157" s="65"/>
    </row>
    <row r="158" spans="1:6" s="9" customFormat="1" ht="18.600000000000001" hidden="1" customHeight="1" x14ac:dyDescent="0.2">
      <c r="A158" s="48"/>
      <c r="B158" s="48"/>
      <c r="C158" s="21" t="s">
        <v>71</v>
      </c>
      <c r="D158" s="64"/>
      <c r="E158" s="64"/>
      <c r="F158" s="64"/>
    </row>
    <row r="159" spans="1:6" s="9" customFormat="1" ht="18.600000000000001" hidden="1" customHeight="1" x14ac:dyDescent="0.2">
      <c r="A159" s="48"/>
      <c r="B159" s="48"/>
      <c r="C159" s="21" t="s">
        <v>74</v>
      </c>
      <c r="D159" s="64"/>
      <c r="E159" s="65"/>
      <c r="F159" s="65"/>
    </row>
    <row r="160" spans="1:6" s="9" customFormat="1" ht="18.600000000000001" hidden="1" customHeight="1" x14ac:dyDescent="0.2">
      <c r="A160" s="40"/>
      <c r="B160" s="39"/>
      <c r="C160" s="21" t="s">
        <v>72</v>
      </c>
      <c r="D160" s="64"/>
      <c r="E160" s="64"/>
      <c r="F160" s="64"/>
    </row>
    <row r="161" spans="1:6" s="23" customFormat="1" ht="47.45" hidden="1" customHeight="1" x14ac:dyDescent="0.25">
      <c r="A161" s="133" t="s">
        <v>79</v>
      </c>
      <c r="B161" s="130"/>
      <c r="C161" s="130"/>
      <c r="D161" s="62">
        <f t="shared" ref="D161:E161" si="74">D162+D166+D170+D174+D178+D182+D186+D190+D193</f>
        <v>0</v>
      </c>
      <c r="E161" s="62">
        <f t="shared" si="74"/>
        <v>0</v>
      </c>
      <c r="F161" s="62">
        <f t="shared" ref="F161" si="75">F162+F166+F170+F174+F178+F182+F186+F190+F193</f>
        <v>0</v>
      </c>
    </row>
    <row r="162" spans="1:6" s="23" customFormat="1" ht="28.15" hidden="1" customHeight="1" x14ac:dyDescent="0.25">
      <c r="A162" s="46"/>
      <c r="B162" s="120" t="s">
        <v>80</v>
      </c>
      <c r="C162" s="130"/>
      <c r="D162" s="62">
        <f t="shared" ref="D162:E162" si="76">D163+D164+D165</f>
        <v>0</v>
      </c>
      <c r="E162" s="62">
        <f t="shared" si="76"/>
        <v>0</v>
      </c>
      <c r="F162" s="62">
        <f t="shared" ref="F162" si="77">F163+F164+F165</f>
        <v>0</v>
      </c>
    </row>
    <row r="163" spans="1:6" s="23" customFormat="1" ht="12.75" hidden="1" x14ac:dyDescent="0.25">
      <c r="A163" s="48"/>
      <c r="B163" s="48"/>
      <c r="C163" s="21" t="s">
        <v>73</v>
      </c>
      <c r="D163" s="63"/>
      <c r="E163" s="63"/>
      <c r="F163" s="63"/>
    </row>
    <row r="164" spans="1:6" s="23" customFormat="1" ht="12.75" hidden="1" x14ac:dyDescent="0.25">
      <c r="A164" s="48"/>
      <c r="B164" s="48"/>
      <c r="C164" s="21" t="s">
        <v>71</v>
      </c>
      <c r="D164" s="63"/>
      <c r="E164" s="63"/>
      <c r="F164" s="63"/>
    </row>
    <row r="165" spans="1:6" s="23" customFormat="1" ht="12.75" hidden="1" x14ac:dyDescent="0.25">
      <c r="A165" s="48"/>
      <c r="B165" s="48"/>
      <c r="C165" s="21" t="s">
        <v>74</v>
      </c>
      <c r="D165" s="63"/>
      <c r="E165" s="63"/>
      <c r="F165" s="63"/>
    </row>
    <row r="166" spans="1:6" s="23" customFormat="1" ht="31.9" hidden="1" customHeight="1" x14ac:dyDescent="0.25">
      <c r="A166" s="48"/>
      <c r="B166" s="131" t="s">
        <v>81</v>
      </c>
      <c r="C166" s="132"/>
      <c r="D166" s="62">
        <f t="shared" ref="D166:E166" si="78">D167+D168+D169</f>
        <v>0</v>
      </c>
      <c r="E166" s="62">
        <f t="shared" si="78"/>
        <v>0</v>
      </c>
      <c r="F166" s="62">
        <f t="shared" ref="F166" si="79">F167+F168+F169</f>
        <v>0</v>
      </c>
    </row>
    <row r="167" spans="1:6" s="23" customFormat="1" ht="12.75" hidden="1" x14ac:dyDescent="0.25">
      <c r="A167" s="48"/>
      <c r="B167" s="48"/>
      <c r="C167" s="21" t="s">
        <v>73</v>
      </c>
      <c r="D167" s="63"/>
      <c r="E167" s="63"/>
      <c r="F167" s="63"/>
    </row>
    <row r="168" spans="1:6" s="23" customFormat="1" ht="12.75" hidden="1" x14ac:dyDescent="0.25">
      <c r="A168" s="48"/>
      <c r="B168" s="48"/>
      <c r="C168" s="21" t="s">
        <v>71</v>
      </c>
      <c r="D168" s="63"/>
      <c r="E168" s="63"/>
      <c r="F168" s="63"/>
    </row>
    <row r="169" spans="1:6" s="23" customFormat="1" ht="12.75" hidden="1" x14ac:dyDescent="0.25">
      <c r="A169" s="48"/>
      <c r="B169" s="48"/>
      <c r="C169" s="21" t="s">
        <v>74</v>
      </c>
      <c r="D169" s="63"/>
      <c r="E169" s="63"/>
      <c r="F169" s="63"/>
    </row>
    <row r="170" spans="1:6" s="23" customFormat="1" ht="18" hidden="1" customHeight="1" x14ac:dyDescent="0.25">
      <c r="A170" s="48"/>
      <c r="B170" s="131" t="s">
        <v>82</v>
      </c>
      <c r="C170" s="132"/>
      <c r="D170" s="62">
        <f t="shared" ref="D170:E170" si="80">D171+D172+D173</f>
        <v>0</v>
      </c>
      <c r="E170" s="62">
        <f t="shared" si="80"/>
        <v>0</v>
      </c>
      <c r="F170" s="62">
        <f t="shared" ref="F170" si="81">F171+F172+F173</f>
        <v>0</v>
      </c>
    </row>
    <row r="171" spans="1:6" s="23" customFormat="1" ht="12.75" hidden="1" x14ac:dyDescent="0.25">
      <c r="A171" s="48"/>
      <c r="B171" s="48"/>
      <c r="C171" s="21" t="s">
        <v>73</v>
      </c>
      <c r="D171" s="63"/>
      <c r="E171" s="63"/>
      <c r="F171" s="63"/>
    </row>
    <row r="172" spans="1:6" s="23" customFormat="1" ht="12.75" hidden="1" x14ac:dyDescent="0.25">
      <c r="A172" s="48"/>
      <c r="B172" s="48"/>
      <c r="C172" s="21" t="s">
        <v>71</v>
      </c>
      <c r="D172" s="63"/>
      <c r="E172" s="63"/>
      <c r="F172" s="63"/>
    </row>
    <row r="173" spans="1:6" s="23" customFormat="1" ht="12.75" hidden="1" x14ac:dyDescent="0.25">
      <c r="A173" s="48"/>
      <c r="B173" s="48"/>
      <c r="C173" s="21" t="s">
        <v>74</v>
      </c>
      <c r="D173" s="63"/>
      <c r="E173" s="63"/>
      <c r="F173" s="63"/>
    </row>
    <row r="174" spans="1:6" s="23" customFormat="1" ht="27.6" hidden="1" customHeight="1" x14ac:dyDescent="0.25">
      <c r="A174" s="48"/>
      <c r="B174" s="126" t="s">
        <v>83</v>
      </c>
      <c r="C174" s="120"/>
      <c r="D174" s="62">
        <f t="shared" ref="D174:E174" si="82">D175+D176+D177</f>
        <v>0</v>
      </c>
      <c r="E174" s="62">
        <f t="shared" si="82"/>
        <v>0</v>
      </c>
      <c r="F174" s="62">
        <f t="shared" ref="F174" si="83">F175+F176+F177</f>
        <v>0</v>
      </c>
    </row>
    <row r="175" spans="1:6" s="23" customFormat="1" ht="12.75" hidden="1" x14ac:dyDescent="0.25">
      <c r="A175" s="48"/>
      <c r="B175" s="48"/>
      <c r="C175" s="21" t="s">
        <v>73</v>
      </c>
      <c r="D175" s="63"/>
      <c r="E175" s="63"/>
      <c r="F175" s="63"/>
    </row>
    <row r="176" spans="1:6" s="23" customFormat="1" ht="12.75" hidden="1" x14ac:dyDescent="0.25">
      <c r="A176" s="48"/>
      <c r="B176" s="48"/>
      <c r="C176" s="21" t="s">
        <v>71</v>
      </c>
      <c r="D176" s="63"/>
      <c r="E176" s="63"/>
      <c r="F176" s="63"/>
    </row>
    <row r="177" spans="1:6" s="23" customFormat="1" ht="12.75" hidden="1" x14ac:dyDescent="0.25">
      <c r="A177" s="48"/>
      <c r="B177" s="48"/>
      <c r="C177" s="21" t="s">
        <v>74</v>
      </c>
      <c r="D177" s="63"/>
      <c r="E177" s="63"/>
      <c r="F177" s="63"/>
    </row>
    <row r="178" spans="1:6" s="23" customFormat="1" ht="29.45" hidden="1" customHeight="1" x14ac:dyDescent="0.25">
      <c r="A178" s="48"/>
      <c r="B178" s="126" t="s">
        <v>84</v>
      </c>
      <c r="C178" s="120"/>
      <c r="D178" s="62">
        <f t="shared" ref="D178:E178" si="84">D179+D180+D181</f>
        <v>0</v>
      </c>
      <c r="E178" s="62">
        <f t="shared" si="84"/>
        <v>0</v>
      </c>
      <c r="F178" s="62">
        <f t="shared" ref="F178" si="85">F179+F180+F181</f>
        <v>0</v>
      </c>
    </row>
    <row r="179" spans="1:6" s="23" customFormat="1" ht="12.75" hidden="1" x14ac:dyDescent="0.25">
      <c r="A179" s="48"/>
      <c r="B179" s="48"/>
      <c r="C179" s="21" t="s">
        <v>73</v>
      </c>
      <c r="D179" s="63"/>
      <c r="E179" s="63"/>
      <c r="F179" s="63"/>
    </row>
    <row r="180" spans="1:6" s="23" customFormat="1" ht="12.75" hidden="1" x14ac:dyDescent="0.25">
      <c r="A180" s="48"/>
      <c r="B180" s="48"/>
      <c r="C180" s="21" t="s">
        <v>71</v>
      </c>
      <c r="D180" s="63"/>
      <c r="E180" s="63"/>
      <c r="F180" s="63"/>
    </row>
    <row r="181" spans="1:6" s="23" customFormat="1" ht="12.75" hidden="1" x14ac:dyDescent="0.25">
      <c r="A181" s="48"/>
      <c r="B181" s="48"/>
      <c r="C181" s="21" t="s">
        <v>74</v>
      </c>
      <c r="D181" s="63"/>
      <c r="E181" s="63"/>
      <c r="F181" s="63"/>
    </row>
    <row r="182" spans="1:6" s="23" customFormat="1" ht="28.15" hidden="1" customHeight="1" x14ac:dyDescent="0.25">
      <c r="A182" s="48"/>
      <c r="B182" s="126" t="s">
        <v>85</v>
      </c>
      <c r="C182" s="120"/>
      <c r="D182" s="62">
        <f t="shared" ref="D182:E182" si="86">D183+D184+D185</f>
        <v>0</v>
      </c>
      <c r="E182" s="62">
        <f t="shared" si="86"/>
        <v>0</v>
      </c>
      <c r="F182" s="62">
        <f t="shared" ref="F182" si="87">F183+F184+F185</f>
        <v>0</v>
      </c>
    </row>
    <row r="183" spans="1:6" s="23" customFormat="1" ht="12.75" hidden="1" x14ac:dyDescent="0.25">
      <c r="A183" s="48"/>
      <c r="B183" s="48"/>
      <c r="C183" s="21" t="s">
        <v>73</v>
      </c>
      <c r="D183" s="63"/>
      <c r="E183" s="63"/>
      <c r="F183" s="63"/>
    </row>
    <row r="184" spans="1:6" s="23" customFormat="1" ht="12.75" hidden="1" x14ac:dyDescent="0.25">
      <c r="A184" s="48"/>
      <c r="B184" s="48"/>
      <c r="C184" s="21" t="s">
        <v>71</v>
      </c>
      <c r="D184" s="63"/>
      <c r="E184" s="63"/>
      <c r="F184" s="63"/>
    </row>
    <row r="185" spans="1:6" s="23" customFormat="1" ht="12.75" hidden="1" x14ac:dyDescent="0.25">
      <c r="A185" s="48"/>
      <c r="B185" s="48"/>
      <c r="C185" s="21" t="s">
        <v>74</v>
      </c>
      <c r="D185" s="63"/>
      <c r="E185" s="63"/>
      <c r="F185" s="63"/>
    </row>
    <row r="186" spans="1:6" s="23" customFormat="1" ht="28.15" hidden="1" customHeight="1" x14ac:dyDescent="0.25">
      <c r="A186" s="48"/>
      <c r="B186" s="126" t="s">
        <v>86</v>
      </c>
      <c r="C186" s="120"/>
      <c r="D186" s="62">
        <f t="shared" ref="D186:E186" si="88">D187+D188+D189</f>
        <v>0</v>
      </c>
      <c r="E186" s="62">
        <f t="shared" si="88"/>
        <v>0</v>
      </c>
      <c r="F186" s="62">
        <f t="shared" ref="F186" si="89">F187+F188+F189</f>
        <v>0</v>
      </c>
    </row>
    <row r="187" spans="1:6" s="23" customFormat="1" ht="12.75" hidden="1" x14ac:dyDescent="0.25">
      <c r="A187" s="48"/>
      <c r="B187" s="48"/>
      <c r="C187" s="21" t="s">
        <v>73</v>
      </c>
      <c r="D187" s="63"/>
      <c r="E187" s="63"/>
      <c r="F187" s="63"/>
    </row>
    <row r="188" spans="1:6" s="23" customFormat="1" ht="12.75" hidden="1" x14ac:dyDescent="0.25">
      <c r="A188" s="48"/>
      <c r="B188" s="48"/>
      <c r="C188" s="21" t="s">
        <v>71</v>
      </c>
      <c r="D188" s="63"/>
      <c r="E188" s="63"/>
      <c r="F188" s="63"/>
    </row>
    <row r="189" spans="1:6" s="23" customFormat="1" ht="12.75" hidden="1" x14ac:dyDescent="0.25">
      <c r="A189" s="48"/>
      <c r="B189" s="48"/>
      <c r="C189" s="21" t="s">
        <v>74</v>
      </c>
      <c r="D189" s="63"/>
      <c r="E189" s="63"/>
      <c r="F189" s="63"/>
    </row>
    <row r="190" spans="1:6" s="30" customFormat="1" ht="25.15" hidden="1" customHeight="1" x14ac:dyDescent="0.25">
      <c r="A190" s="48"/>
      <c r="B190" s="126" t="s">
        <v>87</v>
      </c>
      <c r="C190" s="120"/>
      <c r="D190" s="62">
        <f t="shared" ref="D190:E190" si="90">D191+D192</f>
        <v>0</v>
      </c>
      <c r="E190" s="62">
        <f t="shared" si="90"/>
        <v>0</v>
      </c>
      <c r="F190" s="62">
        <f t="shared" ref="F190" si="91">F191+F192</f>
        <v>0</v>
      </c>
    </row>
    <row r="191" spans="1:6" s="30" customFormat="1" ht="12.75" hidden="1" x14ac:dyDescent="0.25">
      <c r="A191" s="48"/>
      <c r="B191" s="48"/>
      <c r="C191" s="21" t="s">
        <v>73</v>
      </c>
      <c r="D191" s="63"/>
      <c r="E191" s="63"/>
      <c r="F191" s="63"/>
    </row>
    <row r="192" spans="1:6" s="30" customFormat="1" ht="12.75" hidden="1" x14ac:dyDescent="0.25">
      <c r="A192" s="48"/>
      <c r="B192" s="48"/>
      <c r="C192" s="21" t="s">
        <v>71</v>
      </c>
      <c r="D192" s="63"/>
      <c r="E192" s="63"/>
      <c r="F192" s="63"/>
    </row>
    <row r="193" spans="1:6" s="30" customFormat="1" ht="27" hidden="1" customHeight="1" x14ac:dyDescent="0.25">
      <c r="A193" s="48"/>
      <c r="B193" s="126" t="s">
        <v>88</v>
      </c>
      <c r="C193" s="120"/>
      <c r="D193" s="62">
        <f t="shared" ref="D193:E193" si="92">D194+D195+D196</f>
        <v>0</v>
      </c>
      <c r="E193" s="62">
        <f t="shared" si="92"/>
        <v>0</v>
      </c>
      <c r="F193" s="62">
        <f t="shared" ref="F193" si="93">F194+F195+F196</f>
        <v>0</v>
      </c>
    </row>
    <row r="194" spans="1:6" s="30" customFormat="1" ht="12.75" hidden="1" x14ac:dyDescent="0.25">
      <c r="A194" s="48"/>
      <c r="B194" s="48"/>
      <c r="C194" s="21" t="s">
        <v>73</v>
      </c>
      <c r="D194" s="63"/>
      <c r="E194" s="63"/>
      <c r="F194" s="63"/>
    </row>
    <row r="195" spans="1:6" s="30" customFormat="1" ht="12.75" hidden="1" x14ac:dyDescent="0.25">
      <c r="A195" s="48"/>
      <c r="B195" s="48"/>
      <c r="C195" s="21" t="s">
        <v>71</v>
      </c>
      <c r="D195" s="63"/>
      <c r="E195" s="63"/>
      <c r="F195" s="63"/>
    </row>
    <row r="196" spans="1:6" s="30" customFormat="1" ht="12.75" hidden="1" x14ac:dyDescent="0.25">
      <c r="A196" s="48"/>
      <c r="B196" s="48"/>
      <c r="C196" s="21" t="s">
        <v>74</v>
      </c>
      <c r="D196" s="63"/>
      <c r="E196" s="63"/>
      <c r="F196" s="63"/>
    </row>
    <row r="197" spans="1:6" s="49" customFormat="1" ht="32.25" customHeight="1" x14ac:dyDescent="0.25">
      <c r="A197" s="139" t="s">
        <v>187</v>
      </c>
      <c r="B197" s="140"/>
      <c r="C197" s="140"/>
      <c r="D197" s="108">
        <f>D198+D202</f>
        <v>1663676</v>
      </c>
      <c r="E197" s="108">
        <f>E198+E202</f>
        <v>1663676</v>
      </c>
      <c r="F197" s="108">
        <f>F198+F202</f>
        <v>0</v>
      </c>
    </row>
    <row r="198" spans="1:6" s="88" customFormat="1" ht="18" x14ac:dyDescent="0.2">
      <c r="A198" s="121" t="s">
        <v>149</v>
      </c>
      <c r="B198" s="127"/>
      <c r="C198" s="127"/>
      <c r="D198" s="8">
        <f t="shared" ref="D198:F200" si="94">D199</f>
        <v>1663676</v>
      </c>
      <c r="E198" s="8">
        <f t="shared" si="94"/>
        <v>1663676</v>
      </c>
      <c r="F198" s="8">
        <f t="shared" si="94"/>
        <v>0</v>
      </c>
    </row>
    <row r="199" spans="1:6" s="30" customFormat="1" ht="12.75" x14ac:dyDescent="0.25">
      <c r="A199" s="118" t="s">
        <v>185</v>
      </c>
      <c r="B199" s="118"/>
      <c r="C199" s="118"/>
      <c r="D199" s="102">
        <f t="shared" si="94"/>
        <v>1663676</v>
      </c>
      <c r="E199" s="102">
        <f t="shared" si="94"/>
        <v>1663676</v>
      </c>
      <c r="F199" s="102">
        <f t="shared" si="94"/>
        <v>0</v>
      </c>
    </row>
    <row r="200" spans="1:6" s="30" customFormat="1" ht="12.75" x14ac:dyDescent="0.25">
      <c r="A200" s="118" t="s">
        <v>153</v>
      </c>
      <c r="B200" s="118"/>
      <c r="C200" s="118"/>
      <c r="D200" s="102">
        <f t="shared" si="94"/>
        <v>1663676</v>
      </c>
      <c r="E200" s="102">
        <f t="shared" si="94"/>
        <v>1663676</v>
      </c>
      <c r="F200" s="102">
        <f t="shared" si="94"/>
        <v>0</v>
      </c>
    </row>
    <row r="201" spans="1:6" s="30" customFormat="1" ht="12.75" x14ac:dyDescent="0.2">
      <c r="A201" s="19"/>
      <c r="B201" s="101" t="s">
        <v>186</v>
      </c>
      <c r="C201" s="16"/>
      <c r="D201" s="63">
        <v>1663676</v>
      </c>
      <c r="E201" s="63">
        <v>1663676</v>
      </c>
      <c r="F201" s="63">
        <f>E201-D201</f>
        <v>0</v>
      </c>
    </row>
    <row r="202" spans="1:6" s="30" customFormat="1" ht="15.75" x14ac:dyDescent="0.25">
      <c r="A202" s="121" t="s">
        <v>156</v>
      </c>
      <c r="B202" s="116"/>
      <c r="C202" s="116"/>
      <c r="D202" s="8">
        <v>0</v>
      </c>
      <c r="E202" s="8">
        <v>0</v>
      </c>
      <c r="F202" s="8">
        <v>0</v>
      </c>
    </row>
    <row r="203" spans="1:6" s="9" customFormat="1" ht="28.5" customHeight="1" x14ac:dyDescent="0.2">
      <c r="A203" s="128" t="s">
        <v>122</v>
      </c>
      <c r="B203" s="129"/>
      <c r="C203" s="129"/>
      <c r="D203" s="129"/>
      <c r="E203" s="129"/>
      <c r="F203" s="129"/>
    </row>
    <row r="204" spans="1:6" s="9" customFormat="1" ht="15.75" customHeight="1" x14ac:dyDescent="0.2">
      <c r="A204" s="141" t="s">
        <v>150</v>
      </c>
      <c r="B204" s="142"/>
      <c r="C204" s="143"/>
      <c r="D204" s="56">
        <f>D205+D394+D452</f>
        <v>29356650</v>
      </c>
      <c r="E204" s="56">
        <f>E205+E394+E452</f>
        <v>33341217</v>
      </c>
      <c r="F204" s="56">
        <f>F205+F394+F452</f>
        <v>3984567</v>
      </c>
    </row>
    <row r="205" spans="1:6" s="9" customFormat="1" ht="35.450000000000003" customHeight="1" x14ac:dyDescent="0.2">
      <c r="A205" s="149" t="s">
        <v>161</v>
      </c>
      <c r="B205" s="150"/>
      <c r="C205" s="151"/>
      <c r="D205" s="108">
        <f>D206+D262</f>
        <v>16414650</v>
      </c>
      <c r="E205" s="108">
        <f>E206+E262</f>
        <v>20278220</v>
      </c>
      <c r="F205" s="108">
        <f>F206+F262</f>
        <v>3863570</v>
      </c>
    </row>
    <row r="206" spans="1:6" s="49" customFormat="1" ht="18" customHeight="1" x14ac:dyDescent="0.25">
      <c r="A206" s="141" t="s">
        <v>157</v>
      </c>
      <c r="B206" s="142"/>
      <c r="C206" s="143"/>
      <c r="D206" s="8">
        <f>D218+D247+D254</f>
        <v>16265650</v>
      </c>
      <c r="E206" s="8">
        <f>E218+E247+E254+E243</f>
        <v>20129220</v>
      </c>
      <c r="F206" s="8">
        <f>F218+F247+F254+F243</f>
        <v>3863570</v>
      </c>
    </row>
    <row r="207" spans="1:6" s="9" customFormat="1" ht="18.600000000000001" hidden="1" customHeight="1" x14ac:dyDescent="0.2">
      <c r="A207" s="13" t="s">
        <v>4</v>
      </c>
      <c r="B207" s="15"/>
      <c r="C207" s="18"/>
      <c r="D207" s="58">
        <f t="shared" ref="D207:E207" si="95">D208+D216</f>
        <v>0</v>
      </c>
      <c r="E207" s="58">
        <f t="shared" si="95"/>
        <v>0</v>
      </c>
      <c r="F207" s="58">
        <f t="shared" ref="F207" si="96">F208+F216</f>
        <v>0</v>
      </c>
    </row>
    <row r="208" spans="1:6" s="9" customFormat="1" ht="18.600000000000001" hidden="1" customHeight="1" x14ac:dyDescent="0.2">
      <c r="A208" s="13" t="s">
        <v>5</v>
      </c>
      <c r="B208" s="16"/>
      <c r="C208" s="18"/>
      <c r="D208" s="58">
        <f t="shared" ref="D208:E208" si="97">D209+D211+D214+D215</f>
        <v>0</v>
      </c>
      <c r="E208" s="58">
        <f t="shared" si="97"/>
        <v>0</v>
      </c>
      <c r="F208" s="58">
        <f t="shared" ref="F208" si="98">F209+F211+F214+F215</f>
        <v>0</v>
      </c>
    </row>
    <row r="209" spans="1:6" s="9" customFormat="1" ht="16.899999999999999" hidden="1" customHeight="1" x14ac:dyDescent="0.2">
      <c r="A209" s="19"/>
      <c r="B209" s="15" t="s">
        <v>6</v>
      </c>
      <c r="C209" s="16"/>
      <c r="D209" s="58">
        <f t="shared" ref="D209:F209" si="99">D210</f>
        <v>0</v>
      </c>
      <c r="E209" s="58">
        <f t="shared" si="99"/>
        <v>0</v>
      </c>
      <c r="F209" s="58">
        <f t="shared" si="99"/>
        <v>0</v>
      </c>
    </row>
    <row r="210" spans="1:6" s="23" customFormat="1" ht="18" hidden="1" customHeight="1" x14ac:dyDescent="0.2">
      <c r="A210" s="20"/>
      <c r="B210" s="21"/>
      <c r="C210" s="22" t="s">
        <v>7</v>
      </c>
      <c r="D210" s="60"/>
      <c r="E210" s="59"/>
      <c r="F210" s="59"/>
    </row>
    <row r="211" spans="1:6" s="9" customFormat="1" ht="13.9" hidden="1" customHeight="1" x14ac:dyDescent="0.2">
      <c r="A211" s="19"/>
      <c r="B211" s="15" t="s">
        <v>8</v>
      </c>
      <c r="C211" s="16"/>
      <c r="D211" s="61">
        <f t="shared" ref="D211:E211" si="100">D212+D213</f>
        <v>0</v>
      </c>
      <c r="E211" s="61">
        <f t="shared" si="100"/>
        <v>0</v>
      </c>
      <c r="F211" s="61">
        <f t="shared" ref="F211" si="101">F212+F213</f>
        <v>0</v>
      </c>
    </row>
    <row r="212" spans="1:6" s="9" customFormat="1" ht="19.149999999999999" hidden="1" customHeight="1" x14ac:dyDescent="0.2">
      <c r="A212" s="19"/>
      <c r="B212" s="15"/>
      <c r="C212" s="16" t="s">
        <v>9</v>
      </c>
      <c r="D212" s="59"/>
      <c r="E212" s="59"/>
      <c r="F212" s="59"/>
    </row>
    <row r="213" spans="1:6" s="26" customFormat="1" ht="26.25" hidden="1" customHeight="1" x14ac:dyDescent="0.25">
      <c r="A213" s="24"/>
      <c r="B213" s="21"/>
      <c r="C213" s="25" t="s">
        <v>10</v>
      </c>
      <c r="D213" s="60"/>
      <c r="E213" s="60"/>
      <c r="F213" s="60"/>
    </row>
    <row r="214" spans="1:6" s="9" customFormat="1" ht="15.6" hidden="1" customHeight="1" x14ac:dyDescent="0.2">
      <c r="A214" s="13"/>
      <c r="B214" s="15" t="s">
        <v>11</v>
      </c>
      <c r="C214" s="16"/>
      <c r="D214" s="59"/>
      <c r="E214" s="59"/>
      <c r="F214" s="59"/>
    </row>
    <row r="215" spans="1:6" s="9" customFormat="1" ht="15.6" hidden="1" customHeight="1" x14ac:dyDescent="0.2">
      <c r="A215" s="13"/>
      <c r="B215" s="15" t="s">
        <v>12</v>
      </c>
      <c r="C215" s="16"/>
      <c r="D215" s="59"/>
      <c r="E215" s="59"/>
      <c r="F215" s="59"/>
    </row>
    <row r="216" spans="1:6" s="9" customFormat="1" ht="18.600000000000001" hidden="1" customHeight="1" x14ac:dyDescent="0.2">
      <c r="A216" s="13" t="s">
        <v>13</v>
      </c>
      <c r="B216" s="15"/>
      <c r="C216" s="16"/>
      <c r="D216" s="58">
        <f t="shared" ref="D216:F216" si="102">D217</f>
        <v>0</v>
      </c>
      <c r="E216" s="58">
        <f t="shared" si="102"/>
        <v>0</v>
      </c>
      <c r="F216" s="58">
        <f t="shared" si="102"/>
        <v>0</v>
      </c>
    </row>
    <row r="217" spans="1:6" s="9" customFormat="1" ht="14.25" hidden="1" customHeight="1" x14ac:dyDescent="0.2">
      <c r="A217" s="13"/>
      <c r="B217" s="15" t="s">
        <v>14</v>
      </c>
      <c r="C217" s="16"/>
      <c r="D217" s="59"/>
      <c r="E217" s="59"/>
      <c r="F217" s="59"/>
    </row>
    <row r="218" spans="1:6" s="9" customFormat="1" ht="14.25" customHeight="1" x14ac:dyDescent="0.2">
      <c r="A218" s="146" t="s">
        <v>158</v>
      </c>
      <c r="B218" s="147"/>
      <c r="C218" s="148"/>
      <c r="D218" s="58">
        <f>D219+D243</f>
        <v>850000</v>
      </c>
      <c r="E218" s="58">
        <f t="shared" ref="E218:F218" si="103">E219</f>
        <v>850000</v>
      </c>
      <c r="F218" s="58">
        <f t="shared" si="103"/>
        <v>0</v>
      </c>
    </row>
    <row r="219" spans="1:6" s="9" customFormat="1" ht="14.25" customHeight="1" x14ac:dyDescent="0.2">
      <c r="A219" s="146" t="s">
        <v>153</v>
      </c>
      <c r="B219" s="147"/>
      <c r="C219" s="148"/>
      <c r="D219" s="58">
        <f t="shared" ref="D219:E219" si="104">SUM(D220:D233)</f>
        <v>850000</v>
      </c>
      <c r="E219" s="58">
        <f t="shared" si="104"/>
        <v>850000</v>
      </c>
      <c r="F219" s="58">
        <f t="shared" ref="F219" si="105">SUM(F220:F233)</f>
        <v>0</v>
      </c>
    </row>
    <row r="220" spans="1:6" s="9" customFormat="1" ht="18.600000000000001" hidden="1" customHeight="1" x14ac:dyDescent="0.2">
      <c r="A220" s="19"/>
      <c r="B220" s="15" t="s">
        <v>15</v>
      </c>
      <c r="C220" s="16"/>
      <c r="D220" s="59"/>
      <c r="E220" s="59"/>
      <c r="F220" s="59"/>
    </row>
    <row r="221" spans="1:6" s="9" customFormat="1" ht="18.600000000000001" hidden="1" customHeight="1" x14ac:dyDescent="0.2">
      <c r="A221" s="19"/>
      <c r="B221" s="15" t="s">
        <v>16</v>
      </c>
      <c r="C221" s="16"/>
      <c r="D221" s="59"/>
      <c r="E221" s="59"/>
      <c r="F221" s="59"/>
    </row>
    <row r="222" spans="1:6" s="9" customFormat="1" ht="18" hidden="1" customHeight="1" x14ac:dyDescent="0.2">
      <c r="A222" s="19"/>
      <c r="B222" s="157" t="s">
        <v>17</v>
      </c>
      <c r="C222" s="158"/>
      <c r="D222" s="59"/>
      <c r="E222" s="59"/>
      <c r="F222" s="59"/>
    </row>
    <row r="223" spans="1:6" s="9" customFormat="1" ht="18.600000000000001" hidden="1" customHeight="1" x14ac:dyDescent="0.2">
      <c r="A223" s="19"/>
      <c r="B223" s="15" t="s">
        <v>18</v>
      </c>
      <c r="C223" s="16"/>
      <c r="D223" s="59"/>
      <c r="E223" s="60"/>
      <c r="F223" s="60"/>
    </row>
    <row r="224" spans="1:6" s="9" customFormat="1" ht="18.600000000000001" hidden="1" customHeight="1" x14ac:dyDescent="0.2">
      <c r="A224" s="27"/>
      <c r="B224" s="15" t="s">
        <v>19</v>
      </c>
      <c r="C224" s="16"/>
      <c r="D224" s="59"/>
      <c r="E224" s="59"/>
      <c r="F224" s="59"/>
    </row>
    <row r="225" spans="1:6" s="9" customFormat="1" ht="32.25" hidden="1" customHeight="1" x14ac:dyDescent="0.2">
      <c r="A225" s="28"/>
      <c r="B225" s="155" t="s">
        <v>20</v>
      </c>
      <c r="C225" s="156"/>
      <c r="D225" s="59"/>
      <c r="E225" s="59"/>
      <c r="F225" s="59"/>
    </row>
    <row r="226" spans="1:6" s="9" customFormat="1" ht="27.6" hidden="1" customHeight="1" x14ac:dyDescent="0.2">
      <c r="A226" s="28"/>
      <c r="B226" s="144" t="s">
        <v>21</v>
      </c>
      <c r="C226" s="145"/>
      <c r="D226" s="59"/>
      <c r="E226" s="59"/>
      <c r="F226" s="59"/>
    </row>
    <row r="227" spans="1:6" s="9" customFormat="1" ht="26.45" customHeight="1" x14ac:dyDescent="0.2">
      <c r="A227" s="28"/>
      <c r="B227" s="120" t="s">
        <v>22</v>
      </c>
      <c r="C227" s="120"/>
      <c r="D227" s="59">
        <v>500000</v>
      </c>
      <c r="E227" s="59">
        <v>500000</v>
      </c>
      <c r="F227" s="59">
        <f>E227-D227</f>
        <v>0</v>
      </c>
    </row>
    <row r="228" spans="1:6" s="9" customFormat="1" ht="18.600000000000001" hidden="1" customHeight="1" x14ac:dyDescent="0.2">
      <c r="A228" s="28"/>
      <c r="B228" s="124" t="s">
        <v>23</v>
      </c>
      <c r="C228" s="124"/>
      <c r="D228" s="59"/>
      <c r="E228" s="59"/>
      <c r="F228" s="59"/>
    </row>
    <row r="229" spans="1:6" s="9" customFormat="1" ht="27.6" hidden="1" customHeight="1" x14ac:dyDescent="0.2">
      <c r="A229" s="28"/>
      <c r="B229" s="120" t="s">
        <v>24</v>
      </c>
      <c r="C229" s="120"/>
      <c r="D229" s="59"/>
      <c r="E229" s="59"/>
      <c r="F229" s="59"/>
    </row>
    <row r="230" spans="1:6" s="9" customFormat="1" ht="30" hidden="1" customHeight="1" x14ac:dyDescent="0.2">
      <c r="A230" s="28"/>
      <c r="B230" s="119" t="s">
        <v>25</v>
      </c>
      <c r="C230" s="119"/>
      <c r="D230" s="59"/>
      <c r="E230" s="59"/>
      <c r="F230" s="59"/>
    </row>
    <row r="231" spans="1:6" s="9" customFormat="1" ht="28.15" hidden="1" customHeight="1" x14ac:dyDescent="0.2">
      <c r="A231" s="28"/>
      <c r="B231" s="119" t="s">
        <v>26</v>
      </c>
      <c r="C231" s="119"/>
      <c r="D231" s="59"/>
      <c r="E231" s="59"/>
      <c r="F231" s="59"/>
    </row>
    <row r="232" spans="1:6" s="9" customFormat="1" ht="18.600000000000001" hidden="1" customHeight="1" x14ac:dyDescent="0.2">
      <c r="A232" s="28"/>
      <c r="B232" s="15" t="s">
        <v>27</v>
      </c>
      <c r="C232" s="16"/>
      <c r="D232" s="59"/>
      <c r="E232" s="59"/>
      <c r="F232" s="59"/>
    </row>
    <row r="233" spans="1:6" s="9" customFormat="1" ht="18.600000000000001" customHeight="1" x14ac:dyDescent="0.2">
      <c r="A233" s="27"/>
      <c r="B233" s="15" t="s">
        <v>28</v>
      </c>
      <c r="C233" s="16"/>
      <c r="D233" s="59">
        <v>350000</v>
      </c>
      <c r="E233" s="59">
        <v>350000</v>
      </c>
      <c r="F233" s="59">
        <f>E233-D233</f>
        <v>0</v>
      </c>
    </row>
    <row r="234" spans="1:6" s="9" customFormat="1" ht="15" hidden="1" customHeight="1" x14ac:dyDescent="0.2">
      <c r="A234" s="19" t="s">
        <v>29</v>
      </c>
      <c r="B234" s="16"/>
      <c r="C234" s="29"/>
      <c r="D234" s="58">
        <f t="shared" ref="D234" si="106">D235</f>
        <v>0</v>
      </c>
      <c r="E234" s="58"/>
      <c r="F234" s="58"/>
    </row>
    <row r="235" spans="1:6" s="9" customFormat="1" ht="14.45" hidden="1" customHeight="1" x14ac:dyDescent="0.2">
      <c r="A235" s="27"/>
      <c r="B235" s="15" t="s">
        <v>30</v>
      </c>
      <c r="C235" s="16"/>
      <c r="D235" s="59"/>
      <c r="E235" s="60"/>
      <c r="F235" s="60"/>
    </row>
    <row r="236" spans="1:6" s="9" customFormat="1" ht="18.600000000000001" hidden="1" customHeight="1" x14ac:dyDescent="0.2">
      <c r="A236" s="19" t="s">
        <v>31</v>
      </c>
      <c r="B236" s="16"/>
      <c r="C236" s="15"/>
      <c r="D236" s="58">
        <f t="shared" ref="D236" si="107">D237</f>
        <v>0</v>
      </c>
      <c r="E236" s="58"/>
      <c r="F236" s="58"/>
    </row>
    <row r="237" spans="1:6" s="9" customFormat="1" ht="16.5" hidden="1" customHeight="1" x14ac:dyDescent="0.2">
      <c r="A237" s="19"/>
      <c r="B237" s="15" t="s">
        <v>32</v>
      </c>
      <c r="C237" s="16"/>
      <c r="D237" s="59"/>
      <c r="E237" s="60"/>
      <c r="F237" s="60"/>
    </row>
    <row r="238" spans="1:6" s="9" customFormat="1" ht="12.6" hidden="1" customHeight="1" x14ac:dyDescent="0.2">
      <c r="A238" s="19" t="s">
        <v>89</v>
      </c>
      <c r="B238" s="16"/>
      <c r="C238" s="15"/>
      <c r="D238" s="58">
        <f t="shared" ref="D238" si="108">D239+D240+D242</f>
        <v>0</v>
      </c>
      <c r="E238" s="58"/>
      <c r="F238" s="58"/>
    </row>
    <row r="239" spans="1:6" s="9" customFormat="1" hidden="1" x14ac:dyDescent="0.2">
      <c r="A239" s="19"/>
      <c r="B239" s="16" t="s">
        <v>33</v>
      </c>
      <c r="C239" s="15"/>
      <c r="D239" s="59"/>
      <c r="E239" s="60"/>
      <c r="F239" s="60"/>
    </row>
    <row r="240" spans="1:6" s="30" customFormat="1" ht="12.75" hidden="1" x14ac:dyDescent="0.25">
      <c r="A240" s="20"/>
      <c r="B240" s="115" t="s">
        <v>90</v>
      </c>
      <c r="C240" s="116"/>
      <c r="D240" s="58">
        <f t="shared" ref="D240" si="109">D241</f>
        <v>0</v>
      </c>
      <c r="E240" s="58"/>
      <c r="F240" s="58"/>
    </row>
    <row r="241" spans="1:6" s="30" customFormat="1" ht="33" hidden="1" customHeight="1" x14ac:dyDescent="0.2">
      <c r="A241" s="20"/>
      <c r="B241" s="31"/>
      <c r="C241" s="31" t="s">
        <v>35</v>
      </c>
      <c r="D241" s="59"/>
      <c r="E241" s="60"/>
      <c r="F241" s="60"/>
    </row>
    <row r="242" spans="1:6" s="9" customFormat="1" ht="15" hidden="1" customHeight="1" x14ac:dyDescent="0.2">
      <c r="A242" s="19"/>
      <c r="B242" s="15" t="s">
        <v>36</v>
      </c>
      <c r="C242" s="16"/>
      <c r="D242" s="59"/>
      <c r="E242" s="59"/>
      <c r="F242" s="59"/>
    </row>
    <row r="243" spans="1:6" s="9" customFormat="1" ht="27" hidden="1" customHeight="1" x14ac:dyDescent="0.2">
      <c r="A243" s="118" t="s">
        <v>91</v>
      </c>
      <c r="B243" s="118"/>
      <c r="C243" s="118"/>
      <c r="D243" s="58">
        <f t="shared" ref="D243:E243" si="110">D245+D246+D244</f>
        <v>0</v>
      </c>
      <c r="E243" s="58">
        <f t="shared" si="110"/>
        <v>0</v>
      </c>
      <c r="F243" s="58">
        <f t="shared" ref="F243" si="111">F245+F246+F244</f>
        <v>0</v>
      </c>
    </row>
    <row r="244" spans="1:6" s="9" customFormat="1" ht="18.600000000000001" hidden="1" customHeight="1" x14ac:dyDescent="0.2">
      <c r="A244" s="13"/>
      <c r="B244" s="15" t="s">
        <v>37</v>
      </c>
      <c r="C244" s="16"/>
      <c r="D244" s="59"/>
      <c r="E244" s="60"/>
      <c r="F244" s="60"/>
    </row>
    <row r="245" spans="1:6" s="9" customFormat="1" ht="25.5" hidden="1" customHeight="1" x14ac:dyDescent="0.2">
      <c r="A245" s="13"/>
      <c r="B245" s="119" t="s">
        <v>92</v>
      </c>
      <c r="C245" s="119"/>
      <c r="D245" s="59"/>
      <c r="E245" s="59"/>
      <c r="F245" s="59"/>
    </row>
    <row r="246" spans="1:6" s="9" customFormat="1" ht="18.600000000000001" hidden="1" customHeight="1" x14ac:dyDescent="0.2">
      <c r="A246" s="13"/>
      <c r="B246" s="15" t="s">
        <v>39</v>
      </c>
      <c r="C246" s="16"/>
      <c r="D246" s="59"/>
      <c r="E246" s="59"/>
      <c r="F246" s="59"/>
    </row>
    <row r="247" spans="1:6" s="23" customFormat="1" ht="13.9" hidden="1" customHeight="1" x14ac:dyDescent="0.25">
      <c r="A247" s="20" t="s">
        <v>44</v>
      </c>
      <c r="B247" s="34"/>
      <c r="C247" s="35"/>
      <c r="D247" s="62">
        <f t="shared" ref="D247" si="112">D248+D251</f>
        <v>0</v>
      </c>
      <c r="E247" s="62"/>
      <c r="F247" s="62"/>
    </row>
    <row r="248" spans="1:6" s="26" customFormat="1" ht="22.15" hidden="1" customHeight="1" x14ac:dyDescent="0.25">
      <c r="A248" s="122" t="s">
        <v>93</v>
      </c>
      <c r="B248" s="122"/>
      <c r="C248" s="122"/>
      <c r="D248" s="62">
        <f t="shared" ref="D248:D249" si="113">D249</f>
        <v>0</v>
      </c>
      <c r="E248" s="62"/>
      <c r="F248" s="62"/>
    </row>
    <row r="249" spans="1:6" s="26" customFormat="1" ht="30.75" hidden="1" customHeight="1" x14ac:dyDescent="0.25">
      <c r="A249" s="36"/>
      <c r="B249" s="123" t="s">
        <v>94</v>
      </c>
      <c r="C249" s="123"/>
      <c r="D249" s="62">
        <f t="shared" si="113"/>
        <v>0</v>
      </c>
      <c r="E249" s="62"/>
      <c r="F249" s="62"/>
    </row>
    <row r="250" spans="1:6" s="26" customFormat="1" ht="30.75" hidden="1" customHeight="1" x14ac:dyDescent="0.2">
      <c r="A250" s="36"/>
      <c r="B250" s="37"/>
      <c r="C250" s="38" t="s">
        <v>45</v>
      </c>
      <c r="D250" s="59"/>
      <c r="E250" s="59"/>
      <c r="F250" s="59"/>
    </row>
    <row r="251" spans="1:6" s="23" customFormat="1" ht="18" hidden="1" customHeight="1" x14ac:dyDescent="0.25">
      <c r="A251" s="20" t="s">
        <v>48</v>
      </c>
      <c r="B251" s="38"/>
      <c r="C251" s="38"/>
      <c r="D251" s="58">
        <f t="shared" ref="D251" si="114">D252+D253</f>
        <v>0</v>
      </c>
      <c r="E251" s="58"/>
      <c r="F251" s="58"/>
    </row>
    <row r="252" spans="1:6" s="26" customFormat="1" ht="29.25" hidden="1" customHeight="1" x14ac:dyDescent="0.2">
      <c r="A252" s="20"/>
      <c r="B252" s="120" t="s">
        <v>49</v>
      </c>
      <c r="C252" s="120"/>
      <c r="D252" s="59"/>
      <c r="E252" s="60"/>
      <c r="F252" s="60"/>
    </row>
    <row r="253" spans="1:6" s="26" customFormat="1" ht="23.45" hidden="1" customHeight="1" x14ac:dyDescent="0.2">
      <c r="A253" s="20"/>
      <c r="B253" s="120" t="s">
        <v>50</v>
      </c>
      <c r="C253" s="116"/>
      <c r="D253" s="59"/>
      <c r="E253" s="59"/>
      <c r="F253" s="59"/>
    </row>
    <row r="254" spans="1:6" s="9" customFormat="1" ht="15.6" customHeight="1" x14ac:dyDescent="0.2">
      <c r="A254" s="13" t="s">
        <v>159</v>
      </c>
      <c r="B254" s="15"/>
      <c r="C254" s="15"/>
      <c r="D254" s="62">
        <f>D258</f>
        <v>15415650</v>
      </c>
      <c r="E254" s="62">
        <f t="shared" ref="E254:F254" si="115">E258</f>
        <v>19279220</v>
      </c>
      <c r="F254" s="62">
        <f t="shared" si="115"/>
        <v>3863570</v>
      </c>
    </row>
    <row r="255" spans="1:6" s="9" customFormat="1" ht="18.600000000000001" hidden="1" customHeight="1" x14ac:dyDescent="0.2">
      <c r="A255" s="13" t="s">
        <v>95</v>
      </c>
      <c r="B255" s="15"/>
      <c r="C255" s="15"/>
      <c r="D255" s="62">
        <f t="shared" ref="D255" si="116">D256+D257</f>
        <v>0</v>
      </c>
      <c r="E255" s="62"/>
      <c r="F255" s="62"/>
    </row>
    <row r="256" spans="1:6" s="9" customFormat="1" ht="18.600000000000001" hidden="1" customHeight="1" x14ac:dyDescent="0.2">
      <c r="A256" s="13"/>
      <c r="B256" s="15" t="s">
        <v>53</v>
      </c>
      <c r="C256" s="15"/>
      <c r="D256" s="59"/>
      <c r="E256" s="59"/>
      <c r="F256" s="59"/>
    </row>
    <row r="257" spans="1:6" s="9" customFormat="1" ht="45.6" hidden="1" customHeight="1" x14ac:dyDescent="0.2">
      <c r="A257" s="13"/>
      <c r="B257" s="117" t="s">
        <v>96</v>
      </c>
      <c r="C257" s="117"/>
      <c r="D257" s="59"/>
      <c r="E257" s="60"/>
      <c r="F257" s="60"/>
    </row>
    <row r="258" spans="1:6" s="9" customFormat="1" x14ac:dyDescent="0.2">
      <c r="A258" s="13"/>
      <c r="B258" s="15" t="s">
        <v>57</v>
      </c>
      <c r="C258" s="16"/>
      <c r="D258" s="59">
        <v>15415650</v>
      </c>
      <c r="E258" s="59">
        <v>19279220</v>
      </c>
      <c r="F258" s="59">
        <f>E258-D258</f>
        <v>3863570</v>
      </c>
    </row>
    <row r="259" spans="1:6" s="9" customFormat="1" ht="39" hidden="1" customHeight="1" x14ac:dyDescent="0.2">
      <c r="A259" s="13"/>
      <c r="B259" s="119" t="s">
        <v>58</v>
      </c>
      <c r="C259" s="119"/>
      <c r="D259" s="59"/>
      <c r="E259" s="60"/>
      <c r="F259" s="60"/>
    </row>
    <row r="260" spans="1:6" s="9" customFormat="1" ht="18" hidden="1" customHeight="1" x14ac:dyDescent="0.2">
      <c r="A260" s="13"/>
      <c r="B260" s="119" t="s">
        <v>60</v>
      </c>
      <c r="C260" s="119"/>
      <c r="D260" s="59"/>
      <c r="E260" s="59"/>
      <c r="F260" s="59"/>
    </row>
    <row r="261" spans="1:6" s="9" customFormat="1" ht="30.6" hidden="1" customHeight="1" x14ac:dyDescent="0.2">
      <c r="A261" s="13"/>
      <c r="B261" s="120" t="s">
        <v>70</v>
      </c>
      <c r="C261" s="116"/>
      <c r="D261" s="59"/>
      <c r="E261" s="60"/>
      <c r="F261" s="60"/>
    </row>
    <row r="262" spans="1:6" s="49" customFormat="1" ht="18" x14ac:dyDescent="0.25">
      <c r="A262" s="121" t="s">
        <v>156</v>
      </c>
      <c r="B262" s="116"/>
      <c r="C262" s="116"/>
      <c r="D262" s="8">
        <f>D284+D269</f>
        <v>149000</v>
      </c>
      <c r="E262" s="8">
        <f t="shared" ref="E262:F262" si="117">E284+E269</f>
        <v>149000</v>
      </c>
      <c r="F262" s="8">
        <f t="shared" si="117"/>
        <v>0</v>
      </c>
    </row>
    <row r="263" spans="1:6" s="9" customFormat="1" ht="13.9" hidden="1" customHeight="1" x14ac:dyDescent="0.2">
      <c r="A263" s="10" t="s">
        <v>98</v>
      </c>
      <c r="B263" s="11"/>
      <c r="C263" s="12"/>
      <c r="D263" s="58">
        <f t="shared" ref="D263:F264" si="118">D264</f>
        <v>0</v>
      </c>
      <c r="E263" s="58">
        <f t="shared" si="118"/>
        <v>0</v>
      </c>
      <c r="F263" s="58">
        <f t="shared" si="118"/>
        <v>0</v>
      </c>
    </row>
    <row r="264" spans="1:6" s="9" customFormat="1" ht="14.45" hidden="1" customHeight="1" x14ac:dyDescent="0.2">
      <c r="A264" s="13" t="s">
        <v>99</v>
      </c>
      <c r="B264" s="17"/>
      <c r="C264" s="15"/>
      <c r="D264" s="58">
        <f t="shared" si="118"/>
        <v>0</v>
      </c>
      <c r="E264" s="58">
        <f t="shared" si="118"/>
        <v>0</v>
      </c>
      <c r="F264" s="58">
        <f t="shared" si="118"/>
        <v>0</v>
      </c>
    </row>
    <row r="265" spans="1:6" s="9" customFormat="1" ht="18.600000000000001" hidden="1" customHeight="1" x14ac:dyDescent="0.2">
      <c r="A265" s="13" t="s">
        <v>100</v>
      </c>
      <c r="B265" s="15"/>
      <c r="C265" s="15"/>
      <c r="D265" s="58">
        <f t="shared" ref="D265:E265" si="119">D266+D269</f>
        <v>0</v>
      </c>
      <c r="E265" s="58">
        <f t="shared" si="119"/>
        <v>0</v>
      </c>
      <c r="F265" s="58">
        <f t="shared" ref="F265" si="120">F266+F269</f>
        <v>0</v>
      </c>
    </row>
    <row r="266" spans="1:6" s="9" customFormat="1" hidden="1" x14ac:dyDescent="0.2">
      <c r="A266" s="19" t="s">
        <v>101</v>
      </c>
      <c r="B266" s="16"/>
      <c r="C266" s="15"/>
      <c r="D266" s="58">
        <f t="shared" ref="D266:F267" si="121">D267</f>
        <v>0</v>
      </c>
      <c r="E266" s="58">
        <f t="shared" si="121"/>
        <v>0</v>
      </c>
      <c r="F266" s="58">
        <f t="shared" si="121"/>
        <v>0</v>
      </c>
    </row>
    <row r="267" spans="1:6" s="30" customFormat="1" ht="27.6" hidden="1" customHeight="1" x14ac:dyDescent="0.25">
      <c r="A267" s="20"/>
      <c r="B267" s="115" t="s">
        <v>102</v>
      </c>
      <c r="C267" s="116"/>
      <c r="D267" s="62">
        <f t="shared" si="121"/>
        <v>0</v>
      </c>
      <c r="E267" s="62">
        <f t="shared" si="121"/>
        <v>0</v>
      </c>
      <c r="F267" s="62">
        <f t="shared" si="121"/>
        <v>0</v>
      </c>
    </row>
    <row r="268" spans="1:6" s="30" customFormat="1" ht="27" hidden="1" customHeight="1" x14ac:dyDescent="0.25">
      <c r="A268" s="20"/>
      <c r="B268" s="31"/>
      <c r="C268" s="31" t="s">
        <v>34</v>
      </c>
      <c r="D268" s="60"/>
      <c r="E268" s="60"/>
      <c r="F268" s="60"/>
    </row>
    <row r="269" spans="1:6" s="9" customFormat="1" ht="18.600000000000001" hidden="1" customHeight="1" x14ac:dyDescent="0.2">
      <c r="A269" s="13" t="s">
        <v>174</v>
      </c>
      <c r="B269" s="14"/>
      <c r="C269" s="14"/>
      <c r="D269" s="58">
        <f t="shared" ref="D269:F269" si="122">D270</f>
        <v>0</v>
      </c>
      <c r="E269" s="58">
        <f t="shared" si="122"/>
        <v>0</v>
      </c>
      <c r="F269" s="58">
        <f t="shared" si="122"/>
        <v>0</v>
      </c>
    </row>
    <row r="270" spans="1:6" s="9" customFormat="1" ht="16.149999999999999" hidden="1" customHeight="1" x14ac:dyDescent="0.2">
      <c r="A270" s="15"/>
      <c r="B270" s="15" t="s">
        <v>38</v>
      </c>
      <c r="C270" s="15"/>
      <c r="D270" s="59"/>
      <c r="E270" s="59"/>
      <c r="F270" s="59"/>
    </row>
    <row r="271" spans="1:6" s="9" customFormat="1" ht="18.600000000000001" hidden="1" customHeight="1" x14ac:dyDescent="0.2">
      <c r="A271" s="19" t="s">
        <v>40</v>
      </c>
      <c r="B271" s="32"/>
      <c r="C271" s="33"/>
      <c r="D271" s="58">
        <f t="shared" ref="D271:F271" si="123">D272</f>
        <v>0</v>
      </c>
      <c r="E271" s="58">
        <f t="shared" si="123"/>
        <v>0</v>
      </c>
      <c r="F271" s="58">
        <f t="shared" si="123"/>
        <v>0</v>
      </c>
    </row>
    <row r="272" spans="1:6" s="9" customFormat="1" ht="18.600000000000001" hidden="1" customHeight="1" x14ac:dyDescent="0.2">
      <c r="A272" s="19" t="s">
        <v>41</v>
      </c>
      <c r="B272" s="16"/>
      <c r="C272" s="15"/>
      <c r="D272" s="58">
        <f t="shared" ref="D272:E272" si="124">D273+D274</f>
        <v>0</v>
      </c>
      <c r="E272" s="58">
        <f t="shared" si="124"/>
        <v>0</v>
      </c>
      <c r="F272" s="58">
        <f t="shared" ref="F272" si="125">F273+F274</f>
        <v>0</v>
      </c>
    </row>
    <row r="273" spans="1:6" s="9" customFormat="1" ht="18.600000000000001" hidden="1" customHeight="1" x14ac:dyDescent="0.2">
      <c r="A273" s="19"/>
      <c r="B273" s="15" t="s">
        <v>42</v>
      </c>
      <c r="C273" s="16"/>
      <c r="D273" s="59"/>
      <c r="E273" s="59"/>
      <c r="F273" s="59"/>
    </row>
    <row r="274" spans="1:6" s="9" customFormat="1" ht="18.600000000000001" hidden="1" customHeight="1" x14ac:dyDescent="0.2">
      <c r="A274" s="19"/>
      <c r="B274" s="15" t="s">
        <v>43</v>
      </c>
      <c r="C274" s="16"/>
      <c r="D274" s="59"/>
      <c r="E274" s="59"/>
      <c r="F274" s="59"/>
    </row>
    <row r="275" spans="1:6" s="26" customFormat="1" ht="18" hidden="1" customHeight="1" x14ac:dyDescent="0.25">
      <c r="A275" s="20" t="s">
        <v>104</v>
      </c>
      <c r="B275" s="34"/>
      <c r="C275" s="35"/>
      <c r="D275" s="62">
        <f t="shared" ref="D275:F275" si="126">D276</f>
        <v>0</v>
      </c>
      <c r="E275" s="62">
        <f t="shared" si="126"/>
        <v>0</v>
      </c>
      <c r="F275" s="62">
        <f t="shared" si="126"/>
        <v>0</v>
      </c>
    </row>
    <row r="276" spans="1:6" s="26" customFormat="1" ht="26.25" hidden="1" customHeight="1" x14ac:dyDescent="0.25">
      <c r="A276" s="122" t="s">
        <v>105</v>
      </c>
      <c r="B276" s="122"/>
      <c r="C276" s="122"/>
      <c r="D276" s="62">
        <f t="shared" ref="D276:E276" si="127">D277+D279</f>
        <v>0</v>
      </c>
      <c r="E276" s="62">
        <f t="shared" si="127"/>
        <v>0</v>
      </c>
      <c r="F276" s="62">
        <f t="shared" ref="F276" si="128">F277+F279</f>
        <v>0</v>
      </c>
    </row>
    <row r="277" spans="1:6" s="26" customFormat="1" ht="30.75" hidden="1" customHeight="1" x14ac:dyDescent="0.25">
      <c r="A277" s="36"/>
      <c r="B277" s="123" t="s">
        <v>106</v>
      </c>
      <c r="C277" s="123"/>
      <c r="D277" s="62">
        <f t="shared" ref="D277:F277" si="129">D278</f>
        <v>0</v>
      </c>
      <c r="E277" s="62">
        <f t="shared" si="129"/>
        <v>0</v>
      </c>
      <c r="F277" s="62">
        <f t="shared" si="129"/>
        <v>0</v>
      </c>
    </row>
    <row r="278" spans="1:6" s="26" customFormat="1" ht="30.75" hidden="1" customHeight="1" x14ac:dyDescent="0.25">
      <c r="A278" s="36"/>
      <c r="B278" s="37"/>
      <c r="C278" s="38" t="s">
        <v>46</v>
      </c>
      <c r="D278" s="63"/>
      <c r="E278" s="63"/>
      <c r="F278" s="63"/>
    </row>
    <row r="279" spans="1:6" s="26" customFormat="1" ht="18" hidden="1" customHeight="1" x14ac:dyDescent="0.25">
      <c r="A279" s="20"/>
      <c r="B279" s="120" t="s">
        <v>47</v>
      </c>
      <c r="C279" s="120"/>
      <c r="D279" s="63"/>
      <c r="E279" s="63"/>
      <c r="F279" s="63"/>
    </row>
    <row r="280" spans="1:6" s="9" customFormat="1" ht="18.600000000000001" hidden="1" customHeight="1" x14ac:dyDescent="0.2">
      <c r="A280" s="13" t="s">
        <v>107</v>
      </c>
      <c r="B280" s="15"/>
      <c r="C280" s="15"/>
      <c r="D280" s="62">
        <f t="shared" ref="D280" si="130">D281+D282+D283</f>
        <v>0</v>
      </c>
      <c r="E280" s="62"/>
      <c r="F280" s="62"/>
    </row>
    <row r="281" spans="1:6" s="9" customFormat="1" ht="42" hidden="1" customHeight="1" x14ac:dyDescent="0.2">
      <c r="A281" s="13"/>
      <c r="B281" s="117" t="s">
        <v>54</v>
      </c>
      <c r="C281" s="117"/>
      <c r="D281" s="63"/>
      <c r="E281" s="63"/>
      <c r="F281" s="63"/>
    </row>
    <row r="282" spans="1:6" s="23" customFormat="1" ht="15" hidden="1" customHeight="1" x14ac:dyDescent="0.2">
      <c r="A282" s="24"/>
      <c r="B282" s="137" t="s">
        <v>55</v>
      </c>
      <c r="C282" s="137"/>
      <c r="D282" s="63"/>
      <c r="E282" s="63"/>
      <c r="F282" s="63"/>
    </row>
    <row r="283" spans="1:6" s="23" customFormat="1" ht="65.45" hidden="1" customHeight="1" x14ac:dyDescent="0.25">
      <c r="A283" s="24"/>
      <c r="B283" s="138" t="s">
        <v>56</v>
      </c>
      <c r="C283" s="130"/>
      <c r="D283" s="63"/>
      <c r="E283" s="63"/>
      <c r="F283" s="63"/>
    </row>
    <row r="284" spans="1:6" s="9" customFormat="1" ht="14.25" customHeight="1" x14ac:dyDescent="0.2">
      <c r="A284" s="146" t="s">
        <v>159</v>
      </c>
      <c r="B284" s="147"/>
      <c r="C284" s="148"/>
      <c r="D284" s="58">
        <f t="shared" ref="D284:E284" si="131">D285+D286+D290+D294+D295</f>
        <v>149000</v>
      </c>
      <c r="E284" s="58">
        <f t="shared" si="131"/>
        <v>149000</v>
      </c>
      <c r="F284" s="58">
        <f t="shared" ref="F284" si="132">F285+F286+F290+F294+F295</f>
        <v>0</v>
      </c>
    </row>
    <row r="285" spans="1:6" s="9" customFormat="1" ht="32.450000000000003" hidden="1" customHeight="1" x14ac:dyDescent="0.2">
      <c r="A285" s="13"/>
      <c r="B285" s="144" t="s">
        <v>59</v>
      </c>
      <c r="C285" s="145"/>
      <c r="D285" s="59"/>
      <c r="E285" s="59"/>
      <c r="F285" s="59"/>
    </row>
    <row r="286" spans="1:6" s="9" customFormat="1" ht="30.75" hidden="1" customHeight="1" x14ac:dyDescent="0.2">
      <c r="A286" s="13"/>
      <c r="B286" s="119" t="s">
        <v>61</v>
      </c>
      <c r="C286" s="119"/>
      <c r="D286" s="58">
        <f t="shared" ref="D286" si="133">D287+D288+D289</f>
        <v>0</v>
      </c>
      <c r="E286" s="58"/>
      <c r="F286" s="58"/>
    </row>
    <row r="287" spans="1:6" s="9" customFormat="1" ht="48" hidden="1" customHeight="1" x14ac:dyDescent="0.2">
      <c r="A287" s="13"/>
      <c r="B287" s="39"/>
      <c r="C287" s="18" t="s">
        <v>62</v>
      </c>
      <c r="D287" s="63"/>
      <c r="E287" s="63"/>
      <c r="F287" s="63"/>
    </row>
    <row r="288" spans="1:6" s="9" customFormat="1" ht="28.5" hidden="1" customHeight="1" x14ac:dyDescent="0.2">
      <c r="A288" s="13"/>
      <c r="B288" s="39"/>
      <c r="C288" s="18" t="s">
        <v>63</v>
      </c>
      <c r="D288" s="63"/>
      <c r="E288" s="63"/>
      <c r="F288" s="63"/>
    </row>
    <row r="289" spans="1:6" s="9" customFormat="1" ht="31.15" hidden="1" customHeight="1" x14ac:dyDescent="0.2">
      <c r="A289" s="13"/>
      <c r="B289" s="39"/>
      <c r="C289" s="18" t="s">
        <v>64</v>
      </c>
      <c r="D289" s="63"/>
      <c r="E289" s="63"/>
      <c r="F289" s="63"/>
    </row>
    <row r="290" spans="1:6" s="9" customFormat="1" ht="44.25" hidden="1" customHeight="1" x14ac:dyDescent="0.2">
      <c r="A290" s="13"/>
      <c r="B290" s="119" t="s">
        <v>65</v>
      </c>
      <c r="C290" s="119"/>
      <c r="D290" s="58">
        <f t="shared" ref="D290" si="134">D291+D292+D293</f>
        <v>0</v>
      </c>
      <c r="E290" s="58"/>
      <c r="F290" s="58"/>
    </row>
    <row r="291" spans="1:6" s="9" customFormat="1" ht="45" hidden="1" customHeight="1" x14ac:dyDescent="0.2">
      <c r="A291" s="13"/>
      <c r="B291" s="39"/>
      <c r="C291" s="18" t="s">
        <v>66</v>
      </c>
      <c r="D291" s="63"/>
      <c r="E291" s="63"/>
      <c r="F291" s="63"/>
    </row>
    <row r="292" spans="1:6" s="9" customFormat="1" ht="43.15" hidden="1" customHeight="1" x14ac:dyDescent="0.2">
      <c r="A292" s="13"/>
      <c r="B292" s="39"/>
      <c r="C292" s="18" t="s">
        <v>67</v>
      </c>
      <c r="D292" s="63"/>
      <c r="E292" s="63"/>
      <c r="F292" s="63"/>
    </row>
    <row r="293" spans="1:6" s="9" customFormat="1" ht="25.5" hidden="1" customHeight="1" x14ac:dyDescent="0.2">
      <c r="A293" s="13"/>
      <c r="B293" s="39"/>
      <c r="C293" s="18" t="s">
        <v>68</v>
      </c>
      <c r="D293" s="63"/>
      <c r="E293" s="63"/>
      <c r="F293" s="63"/>
    </row>
    <row r="294" spans="1:6" s="9" customFormat="1" ht="14.25" customHeight="1" x14ac:dyDescent="0.2">
      <c r="A294" s="13"/>
      <c r="B294" s="144" t="s">
        <v>69</v>
      </c>
      <c r="C294" s="145"/>
      <c r="D294" s="63">
        <v>149000</v>
      </c>
      <c r="E294" s="63">
        <v>149000</v>
      </c>
      <c r="F294" s="59">
        <f>E294-D294</f>
        <v>0</v>
      </c>
    </row>
    <row r="295" spans="1:6" s="9" customFormat="1" ht="31.5" hidden="1" customHeight="1" x14ac:dyDescent="0.2">
      <c r="A295" s="13"/>
      <c r="B295" s="120" t="s">
        <v>109</v>
      </c>
      <c r="C295" s="134"/>
      <c r="D295" s="63"/>
      <c r="E295" s="63"/>
      <c r="F295" s="63"/>
    </row>
    <row r="296" spans="1:6" s="9" customFormat="1" ht="42" hidden="1" customHeight="1" x14ac:dyDescent="0.2">
      <c r="A296" s="133" t="s">
        <v>110</v>
      </c>
      <c r="B296" s="133"/>
      <c r="C296" s="133"/>
      <c r="D296" s="62">
        <f t="shared" ref="D296:E296" si="135">D297+D300+D303+D306+D311+D314+D319+D324+D329+D334+D339+D344+D348+D353</f>
        <v>0</v>
      </c>
      <c r="E296" s="62">
        <f t="shared" si="135"/>
        <v>0</v>
      </c>
      <c r="F296" s="62">
        <f t="shared" ref="F296" si="136">F297+F300+F303+F306+F311+F314+F319+F324+F329+F334+F339+F344+F348+F353</f>
        <v>0</v>
      </c>
    </row>
    <row r="297" spans="1:6" s="9" customFormat="1" ht="19.5" hidden="1" customHeight="1" x14ac:dyDescent="0.2">
      <c r="A297" s="40"/>
      <c r="B297" s="119" t="s">
        <v>111</v>
      </c>
      <c r="C297" s="119"/>
      <c r="D297" s="62">
        <f>D298+D299</f>
        <v>0</v>
      </c>
      <c r="E297" s="62">
        <f t="shared" ref="E297:F297" si="137">E298+E299</f>
        <v>0</v>
      </c>
      <c r="F297" s="62">
        <f t="shared" si="137"/>
        <v>0</v>
      </c>
    </row>
    <row r="298" spans="1:6" s="9" customFormat="1" ht="18.600000000000001" hidden="1" customHeight="1" x14ac:dyDescent="0.2">
      <c r="A298" s="40"/>
      <c r="B298" s="39"/>
      <c r="C298" s="15" t="s">
        <v>71</v>
      </c>
      <c r="D298" s="64"/>
      <c r="E298" s="65"/>
      <c r="F298" s="65"/>
    </row>
    <row r="299" spans="1:6" s="44" customFormat="1" ht="18.600000000000001" hidden="1" customHeight="1" x14ac:dyDescent="0.2">
      <c r="A299" s="41"/>
      <c r="B299" s="42"/>
      <c r="C299" s="43" t="s">
        <v>72</v>
      </c>
      <c r="D299" s="64"/>
      <c r="E299" s="64"/>
      <c r="F299" s="64"/>
    </row>
    <row r="300" spans="1:6" s="44" customFormat="1" ht="29.25" hidden="1" customHeight="1" x14ac:dyDescent="0.2">
      <c r="A300" s="41"/>
      <c r="B300" s="135" t="s">
        <v>112</v>
      </c>
      <c r="C300" s="135"/>
      <c r="D300" s="62">
        <f>D301+D302</f>
        <v>0</v>
      </c>
      <c r="E300" s="62">
        <f t="shared" ref="E300:F300" si="138">E301+E302</f>
        <v>0</v>
      </c>
      <c r="F300" s="62">
        <f t="shared" si="138"/>
        <v>0</v>
      </c>
    </row>
    <row r="301" spans="1:6" s="44" customFormat="1" ht="18.600000000000001" hidden="1" customHeight="1" x14ac:dyDescent="0.2">
      <c r="A301" s="41"/>
      <c r="B301" s="42"/>
      <c r="C301" s="45" t="s">
        <v>71</v>
      </c>
      <c r="D301" s="64"/>
      <c r="E301" s="65"/>
      <c r="F301" s="65"/>
    </row>
    <row r="302" spans="1:6" s="44" customFormat="1" ht="18.600000000000001" hidden="1" customHeight="1" x14ac:dyDescent="0.2">
      <c r="A302" s="41"/>
      <c r="B302" s="42"/>
      <c r="C302" s="43" t="s">
        <v>72</v>
      </c>
      <c r="D302" s="64"/>
      <c r="E302" s="64"/>
      <c r="F302" s="64"/>
    </row>
    <row r="303" spans="1:6" s="44" customFormat="1" ht="33" hidden="1" customHeight="1" x14ac:dyDescent="0.2">
      <c r="A303" s="41"/>
      <c r="B303" s="136" t="s">
        <v>113</v>
      </c>
      <c r="C303" s="136"/>
      <c r="D303" s="62">
        <f>D304+D305</f>
        <v>0</v>
      </c>
      <c r="E303" s="62">
        <f t="shared" ref="E303:F303" si="139">E304+E305</f>
        <v>0</v>
      </c>
      <c r="F303" s="62">
        <f t="shared" si="139"/>
        <v>0</v>
      </c>
    </row>
    <row r="304" spans="1:6" s="44" customFormat="1" ht="18.600000000000001" hidden="1" customHeight="1" x14ac:dyDescent="0.2">
      <c r="A304" s="41"/>
      <c r="B304" s="42"/>
      <c r="C304" s="45" t="s">
        <v>71</v>
      </c>
      <c r="D304" s="64"/>
      <c r="E304" s="65"/>
      <c r="F304" s="65"/>
    </row>
    <row r="305" spans="1:6" s="44" customFormat="1" ht="18.600000000000001" hidden="1" customHeight="1" x14ac:dyDescent="0.2">
      <c r="A305" s="41"/>
      <c r="B305" s="42"/>
      <c r="C305" s="43" t="s">
        <v>72</v>
      </c>
      <c r="D305" s="64"/>
      <c r="E305" s="64"/>
      <c r="F305" s="64"/>
    </row>
    <row r="306" spans="1:6" s="9" customFormat="1" ht="30" hidden="1" customHeight="1" x14ac:dyDescent="0.2">
      <c r="A306" s="40"/>
      <c r="B306" s="119" t="s">
        <v>114</v>
      </c>
      <c r="C306" s="119"/>
      <c r="D306" s="62">
        <f t="shared" ref="D306:E306" si="140">D307+D308+D309+D310</f>
        <v>0</v>
      </c>
      <c r="E306" s="62">
        <f t="shared" si="140"/>
        <v>0</v>
      </c>
      <c r="F306" s="62">
        <f t="shared" ref="F306" si="141">F307+F308+F309+F310</f>
        <v>0</v>
      </c>
    </row>
    <row r="307" spans="1:6" s="9" customFormat="1" ht="18.600000000000001" hidden="1" customHeight="1" x14ac:dyDescent="0.2">
      <c r="A307" s="40"/>
      <c r="B307" s="39"/>
      <c r="C307" s="15" t="s">
        <v>73</v>
      </c>
      <c r="D307" s="64"/>
      <c r="E307" s="65"/>
      <c r="F307" s="65"/>
    </row>
    <row r="308" spans="1:6" s="9" customFormat="1" ht="18.600000000000001" hidden="1" customHeight="1" x14ac:dyDescent="0.2">
      <c r="A308" s="40"/>
      <c r="B308" s="39"/>
      <c r="C308" s="15" t="s">
        <v>71</v>
      </c>
      <c r="D308" s="64"/>
      <c r="E308" s="64"/>
      <c r="F308" s="64"/>
    </row>
    <row r="309" spans="1:6" s="9" customFormat="1" ht="18.600000000000001" hidden="1" customHeight="1" x14ac:dyDescent="0.2">
      <c r="A309" s="40"/>
      <c r="B309" s="39"/>
      <c r="C309" s="15" t="s">
        <v>74</v>
      </c>
      <c r="D309" s="64"/>
      <c r="E309" s="65"/>
      <c r="F309" s="65"/>
    </row>
    <row r="310" spans="1:6" s="9" customFormat="1" ht="18.600000000000001" hidden="1" customHeight="1" x14ac:dyDescent="0.2">
      <c r="A310" s="40"/>
      <c r="B310" s="39"/>
      <c r="C310" s="21" t="s">
        <v>72</v>
      </c>
      <c r="D310" s="64"/>
      <c r="E310" s="64"/>
      <c r="F310" s="64"/>
    </row>
    <row r="311" spans="1:6" s="9" customFormat="1" ht="18.75" hidden="1" customHeight="1" x14ac:dyDescent="0.2">
      <c r="A311" s="40"/>
      <c r="B311" s="119" t="s">
        <v>115</v>
      </c>
      <c r="C311" s="119"/>
      <c r="D311" s="62">
        <f>D312+D313</f>
        <v>0</v>
      </c>
      <c r="E311" s="62">
        <f t="shared" ref="E311:F311" si="142">E312+E313</f>
        <v>0</v>
      </c>
      <c r="F311" s="62">
        <f t="shared" si="142"/>
        <v>0</v>
      </c>
    </row>
    <row r="312" spans="1:6" s="9" customFormat="1" ht="18.600000000000001" hidden="1" customHeight="1" x14ac:dyDescent="0.2">
      <c r="A312" s="40"/>
      <c r="B312" s="39"/>
      <c r="C312" s="15" t="s">
        <v>71</v>
      </c>
      <c r="D312" s="64"/>
      <c r="E312" s="65"/>
      <c r="F312" s="65"/>
    </row>
    <row r="313" spans="1:6" s="44" customFormat="1" ht="18.600000000000001" hidden="1" customHeight="1" x14ac:dyDescent="0.2">
      <c r="A313" s="41"/>
      <c r="B313" s="42"/>
      <c r="C313" s="43" t="s">
        <v>72</v>
      </c>
      <c r="D313" s="64"/>
      <c r="E313" s="64"/>
      <c r="F313" s="64"/>
    </row>
    <row r="314" spans="1:6" s="9" customFormat="1" ht="28.15" hidden="1" customHeight="1" x14ac:dyDescent="0.2">
      <c r="A314" s="40"/>
      <c r="B314" s="119" t="s">
        <v>116</v>
      </c>
      <c r="C314" s="119"/>
      <c r="D314" s="62">
        <f t="shared" ref="D314:E314" si="143">D315+D316+D317+D318</f>
        <v>0</v>
      </c>
      <c r="E314" s="62">
        <f t="shared" si="143"/>
        <v>0</v>
      </c>
      <c r="F314" s="62">
        <f t="shared" ref="F314" si="144">F315+F316+F317+F318</f>
        <v>0</v>
      </c>
    </row>
    <row r="315" spans="1:6" s="9" customFormat="1" ht="18.600000000000001" hidden="1" customHeight="1" x14ac:dyDescent="0.2">
      <c r="A315" s="40"/>
      <c r="B315" s="39"/>
      <c r="C315" s="15" t="s">
        <v>73</v>
      </c>
      <c r="D315" s="64"/>
      <c r="E315" s="65"/>
      <c r="F315" s="65"/>
    </row>
    <row r="316" spans="1:6" s="9" customFormat="1" ht="18.600000000000001" hidden="1" customHeight="1" x14ac:dyDescent="0.2">
      <c r="A316" s="40"/>
      <c r="B316" s="39"/>
      <c r="C316" s="15" t="s">
        <v>71</v>
      </c>
      <c r="D316" s="64"/>
      <c r="E316" s="64"/>
      <c r="F316" s="64"/>
    </row>
    <row r="317" spans="1:6" s="9" customFormat="1" ht="18.600000000000001" hidden="1" customHeight="1" x14ac:dyDescent="0.2">
      <c r="A317" s="40"/>
      <c r="B317" s="39"/>
      <c r="C317" s="15" t="s">
        <v>74</v>
      </c>
      <c r="D317" s="64"/>
      <c r="E317" s="65"/>
      <c r="F317" s="65"/>
    </row>
    <row r="318" spans="1:6" s="9" customFormat="1" ht="18.600000000000001" hidden="1" customHeight="1" x14ac:dyDescent="0.2">
      <c r="A318" s="40"/>
      <c r="B318" s="39"/>
      <c r="C318" s="21" t="s">
        <v>72</v>
      </c>
      <c r="D318" s="64"/>
      <c r="E318" s="64"/>
      <c r="F318" s="64"/>
    </row>
    <row r="319" spans="1:6" s="9" customFormat="1" ht="27.75" hidden="1" customHeight="1" x14ac:dyDescent="0.2">
      <c r="A319" s="40"/>
      <c r="B319" s="119" t="s">
        <v>117</v>
      </c>
      <c r="C319" s="119"/>
      <c r="D319" s="62">
        <f t="shared" ref="D319:E319" si="145">D320+D321+D322+D323</f>
        <v>0</v>
      </c>
      <c r="E319" s="62">
        <f t="shared" si="145"/>
        <v>0</v>
      </c>
      <c r="F319" s="62">
        <f t="shared" ref="F319" si="146">F320+F321+F322+F323</f>
        <v>0</v>
      </c>
    </row>
    <row r="320" spans="1:6" s="9" customFormat="1" ht="18.600000000000001" hidden="1" customHeight="1" x14ac:dyDescent="0.2">
      <c r="A320" s="40"/>
      <c r="B320" s="39"/>
      <c r="C320" s="15" t="s">
        <v>73</v>
      </c>
      <c r="D320" s="64"/>
      <c r="E320" s="65"/>
      <c r="F320" s="65"/>
    </row>
    <row r="321" spans="1:6" s="9" customFormat="1" ht="18.600000000000001" hidden="1" customHeight="1" x14ac:dyDescent="0.2">
      <c r="A321" s="40"/>
      <c r="B321" s="39"/>
      <c r="C321" s="15" t="s">
        <v>71</v>
      </c>
      <c r="D321" s="64"/>
      <c r="E321" s="64"/>
      <c r="F321" s="64"/>
    </row>
    <row r="322" spans="1:6" s="9" customFormat="1" ht="18.600000000000001" hidden="1" customHeight="1" x14ac:dyDescent="0.2">
      <c r="A322" s="40"/>
      <c r="B322" s="39"/>
      <c r="C322" s="15" t="s">
        <v>74</v>
      </c>
      <c r="D322" s="64"/>
      <c r="E322" s="65"/>
      <c r="F322" s="65"/>
    </row>
    <row r="323" spans="1:6" s="9" customFormat="1" ht="18.600000000000001" hidden="1" customHeight="1" x14ac:dyDescent="0.2">
      <c r="A323" s="40"/>
      <c r="B323" s="39"/>
      <c r="C323" s="21" t="s">
        <v>72</v>
      </c>
      <c r="D323" s="64"/>
      <c r="E323" s="64"/>
      <c r="F323" s="64"/>
    </row>
    <row r="324" spans="1:6" s="9" customFormat="1" ht="33.6" hidden="1" customHeight="1" x14ac:dyDescent="0.2">
      <c r="A324" s="40"/>
      <c r="B324" s="119" t="s">
        <v>118</v>
      </c>
      <c r="C324" s="119"/>
      <c r="D324" s="62">
        <f t="shared" ref="D324:E324" si="147">D325+D326+D327+D328</f>
        <v>0</v>
      </c>
      <c r="E324" s="62">
        <f t="shared" si="147"/>
        <v>0</v>
      </c>
      <c r="F324" s="62">
        <f t="shared" ref="F324" si="148">F325+F326+F327+F328</f>
        <v>0</v>
      </c>
    </row>
    <row r="325" spans="1:6" s="9" customFormat="1" ht="18.600000000000001" hidden="1" customHeight="1" x14ac:dyDescent="0.2">
      <c r="A325" s="40"/>
      <c r="B325" s="39"/>
      <c r="C325" s="15" t="s">
        <v>73</v>
      </c>
      <c r="D325" s="64"/>
      <c r="E325" s="65"/>
      <c r="F325" s="65"/>
    </row>
    <row r="326" spans="1:6" s="9" customFormat="1" ht="18.600000000000001" hidden="1" customHeight="1" x14ac:dyDescent="0.2">
      <c r="A326" s="40"/>
      <c r="B326" s="39"/>
      <c r="C326" s="15" t="s">
        <v>71</v>
      </c>
      <c r="D326" s="64"/>
      <c r="E326" s="64"/>
      <c r="F326" s="64"/>
    </row>
    <row r="327" spans="1:6" s="9" customFormat="1" ht="18.600000000000001" hidden="1" customHeight="1" x14ac:dyDescent="0.2">
      <c r="A327" s="40"/>
      <c r="B327" s="39"/>
      <c r="C327" s="15" t="s">
        <v>74</v>
      </c>
      <c r="D327" s="64"/>
      <c r="E327" s="65"/>
      <c r="F327" s="65"/>
    </row>
    <row r="328" spans="1:6" s="9" customFormat="1" ht="18.600000000000001" hidden="1" customHeight="1" x14ac:dyDescent="0.2">
      <c r="A328" s="40"/>
      <c r="B328" s="39"/>
      <c r="C328" s="21" t="s">
        <v>72</v>
      </c>
      <c r="D328" s="64"/>
      <c r="E328" s="64"/>
      <c r="F328" s="64"/>
    </row>
    <row r="329" spans="1:6" s="9" customFormat="1" ht="30" hidden="1" customHeight="1" x14ac:dyDescent="0.2">
      <c r="A329" s="40"/>
      <c r="B329" s="119" t="s">
        <v>119</v>
      </c>
      <c r="C329" s="119"/>
      <c r="D329" s="62">
        <f t="shared" ref="D329:E329" si="149">D330+D331+D332+D333</f>
        <v>0</v>
      </c>
      <c r="E329" s="62">
        <f t="shared" si="149"/>
        <v>0</v>
      </c>
      <c r="F329" s="62">
        <f t="shared" ref="F329" si="150">F330+F331+F332+F333</f>
        <v>0</v>
      </c>
    </row>
    <row r="330" spans="1:6" s="9" customFormat="1" ht="18.600000000000001" hidden="1" customHeight="1" x14ac:dyDescent="0.2">
      <c r="A330" s="40"/>
      <c r="B330" s="39"/>
      <c r="C330" s="15" t="s">
        <v>73</v>
      </c>
      <c r="D330" s="64"/>
      <c r="E330" s="65"/>
      <c r="F330" s="65"/>
    </row>
    <row r="331" spans="1:6" s="9" customFormat="1" ht="18.600000000000001" hidden="1" customHeight="1" x14ac:dyDescent="0.2">
      <c r="A331" s="40"/>
      <c r="B331" s="39"/>
      <c r="C331" s="15" t="s">
        <v>71</v>
      </c>
      <c r="D331" s="64"/>
      <c r="E331" s="64"/>
      <c r="F331" s="64"/>
    </row>
    <row r="332" spans="1:6" s="9" customFormat="1" ht="18.600000000000001" hidden="1" customHeight="1" x14ac:dyDescent="0.2">
      <c r="A332" s="40"/>
      <c r="B332" s="39"/>
      <c r="C332" s="15" t="s">
        <v>74</v>
      </c>
      <c r="D332" s="64"/>
      <c r="E332" s="65"/>
      <c r="F332" s="65"/>
    </row>
    <row r="333" spans="1:6" s="9" customFormat="1" ht="18.600000000000001" hidden="1" customHeight="1" x14ac:dyDescent="0.2">
      <c r="A333" s="40"/>
      <c r="B333" s="39"/>
      <c r="C333" s="21" t="s">
        <v>72</v>
      </c>
      <c r="D333" s="64"/>
      <c r="E333" s="64"/>
      <c r="F333" s="64"/>
    </row>
    <row r="334" spans="1:6" s="9" customFormat="1" ht="30" hidden="1" customHeight="1" x14ac:dyDescent="0.2">
      <c r="A334" s="40"/>
      <c r="B334" s="119" t="s">
        <v>75</v>
      </c>
      <c r="C334" s="119"/>
      <c r="D334" s="62">
        <f t="shared" ref="D334:E334" si="151">D335+D336+D337+D338</f>
        <v>0</v>
      </c>
      <c r="E334" s="62">
        <f t="shared" si="151"/>
        <v>0</v>
      </c>
      <c r="F334" s="62">
        <f t="shared" ref="F334" si="152">F335+F336+F337+F338</f>
        <v>0</v>
      </c>
    </row>
    <row r="335" spans="1:6" s="9" customFormat="1" ht="18.600000000000001" hidden="1" customHeight="1" x14ac:dyDescent="0.2">
      <c r="A335" s="40"/>
      <c r="B335" s="39"/>
      <c r="C335" s="15" t="s">
        <v>73</v>
      </c>
      <c r="D335" s="64"/>
      <c r="E335" s="65"/>
      <c r="F335" s="65"/>
    </row>
    <row r="336" spans="1:6" s="9" customFormat="1" ht="18.600000000000001" hidden="1" customHeight="1" x14ac:dyDescent="0.2">
      <c r="A336" s="40"/>
      <c r="B336" s="39"/>
      <c r="C336" s="15" t="s">
        <v>71</v>
      </c>
      <c r="D336" s="64"/>
      <c r="E336" s="64"/>
      <c r="F336" s="64"/>
    </row>
    <row r="337" spans="1:6" s="9" customFormat="1" ht="18.600000000000001" hidden="1" customHeight="1" x14ac:dyDescent="0.2">
      <c r="A337" s="40"/>
      <c r="B337" s="39"/>
      <c r="C337" s="21" t="s">
        <v>74</v>
      </c>
      <c r="D337" s="64"/>
      <c r="E337" s="65"/>
      <c r="F337" s="65"/>
    </row>
    <row r="338" spans="1:6" s="9" customFormat="1" ht="18.600000000000001" hidden="1" customHeight="1" x14ac:dyDescent="0.2">
      <c r="A338" s="40"/>
      <c r="B338" s="39"/>
      <c r="C338" s="21" t="s">
        <v>72</v>
      </c>
      <c r="D338" s="64"/>
      <c r="E338" s="64"/>
      <c r="F338" s="64"/>
    </row>
    <row r="339" spans="1:6" s="23" customFormat="1" ht="29.25" hidden="1" customHeight="1" x14ac:dyDescent="0.25">
      <c r="A339" s="46"/>
      <c r="B339" s="120" t="s">
        <v>76</v>
      </c>
      <c r="C339" s="120"/>
      <c r="D339" s="62">
        <f t="shared" ref="D339:E339" si="153">D340+D341+D342+D343</f>
        <v>0</v>
      </c>
      <c r="E339" s="62">
        <f t="shared" si="153"/>
        <v>0</v>
      </c>
      <c r="F339" s="62">
        <f t="shared" ref="F339" si="154">F340+F341+F342+F343</f>
        <v>0</v>
      </c>
    </row>
    <row r="340" spans="1:6" s="9" customFormat="1" ht="18.600000000000001" hidden="1" customHeight="1" x14ac:dyDescent="0.2">
      <c r="A340" s="40"/>
      <c r="B340" s="39"/>
      <c r="C340" s="15" t="s">
        <v>73</v>
      </c>
      <c r="D340" s="64"/>
      <c r="E340" s="65"/>
      <c r="F340" s="65"/>
    </row>
    <row r="341" spans="1:6" s="9" customFormat="1" ht="18.600000000000001" hidden="1" customHeight="1" x14ac:dyDescent="0.2">
      <c r="A341" s="40"/>
      <c r="B341" s="39"/>
      <c r="C341" s="15" t="s">
        <v>71</v>
      </c>
      <c r="D341" s="64"/>
      <c r="E341" s="64"/>
      <c r="F341" s="64"/>
    </row>
    <row r="342" spans="1:6" s="9" customFormat="1" ht="18.600000000000001" hidden="1" customHeight="1" x14ac:dyDescent="0.2">
      <c r="A342" s="40"/>
      <c r="B342" s="39"/>
      <c r="C342" s="21" t="s">
        <v>74</v>
      </c>
      <c r="D342" s="64"/>
      <c r="E342" s="65"/>
      <c r="F342" s="65"/>
    </row>
    <row r="343" spans="1:6" s="9" customFormat="1" ht="18.600000000000001" hidden="1" customHeight="1" x14ac:dyDescent="0.2">
      <c r="A343" s="40"/>
      <c r="B343" s="39"/>
      <c r="C343" s="21" t="s">
        <v>72</v>
      </c>
      <c r="D343" s="64"/>
      <c r="E343" s="64"/>
      <c r="F343" s="64"/>
    </row>
    <row r="344" spans="1:6" s="9" customFormat="1" ht="43.5" hidden="1" customHeight="1" x14ac:dyDescent="0.2">
      <c r="A344" s="40"/>
      <c r="B344" s="126" t="s">
        <v>120</v>
      </c>
      <c r="C344" s="126"/>
      <c r="D344" s="62">
        <f t="shared" ref="D344:E344" si="155">D345+D346+D347</f>
        <v>0</v>
      </c>
      <c r="E344" s="62">
        <f t="shared" si="155"/>
        <v>0</v>
      </c>
      <c r="F344" s="62">
        <f t="shared" ref="F344" si="156">F345+F346+F347</f>
        <v>0</v>
      </c>
    </row>
    <row r="345" spans="1:6" s="9" customFormat="1" ht="18.600000000000001" hidden="1" customHeight="1" x14ac:dyDescent="0.2">
      <c r="A345" s="40"/>
      <c r="B345" s="47"/>
      <c r="C345" s="15" t="s">
        <v>73</v>
      </c>
      <c r="D345" s="64"/>
      <c r="E345" s="65"/>
      <c r="F345" s="65"/>
    </row>
    <row r="346" spans="1:6" s="9" customFormat="1" ht="18.600000000000001" hidden="1" customHeight="1" x14ac:dyDescent="0.2">
      <c r="A346" s="40"/>
      <c r="B346" s="47"/>
      <c r="C346" s="15" t="s">
        <v>71</v>
      </c>
      <c r="D346" s="64"/>
      <c r="E346" s="64"/>
      <c r="F346" s="64"/>
    </row>
    <row r="347" spans="1:6" s="9" customFormat="1" ht="18.600000000000001" hidden="1" customHeight="1" x14ac:dyDescent="0.2">
      <c r="A347" s="40"/>
      <c r="B347" s="39"/>
      <c r="C347" s="21" t="s">
        <v>72</v>
      </c>
      <c r="D347" s="64"/>
      <c r="E347" s="65"/>
      <c r="F347" s="65"/>
    </row>
    <row r="348" spans="1:6" s="9" customFormat="1" ht="30" hidden="1" customHeight="1" x14ac:dyDescent="0.2">
      <c r="A348" s="48"/>
      <c r="B348" s="126" t="s">
        <v>77</v>
      </c>
      <c r="C348" s="126"/>
      <c r="D348" s="62">
        <f t="shared" ref="D348:E348" si="157">D349+D350+D351+D352</f>
        <v>0</v>
      </c>
      <c r="E348" s="62">
        <f t="shared" si="157"/>
        <v>0</v>
      </c>
      <c r="F348" s="62">
        <f t="shared" ref="F348" si="158">F349+F350+F351+F352</f>
        <v>0</v>
      </c>
    </row>
    <row r="349" spans="1:6" s="9" customFormat="1" ht="18.600000000000001" hidden="1" customHeight="1" x14ac:dyDescent="0.2">
      <c r="A349" s="48"/>
      <c r="B349" s="48"/>
      <c r="C349" s="21" t="s">
        <v>73</v>
      </c>
      <c r="D349" s="64"/>
      <c r="E349" s="65"/>
      <c r="F349" s="65"/>
    </row>
    <row r="350" spans="1:6" s="9" customFormat="1" ht="18.600000000000001" hidden="1" customHeight="1" x14ac:dyDescent="0.2">
      <c r="A350" s="48"/>
      <c r="B350" s="48"/>
      <c r="C350" s="21" t="s">
        <v>71</v>
      </c>
      <c r="D350" s="64"/>
      <c r="E350" s="64"/>
      <c r="F350" s="64"/>
    </row>
    <row r="351" spans="1:6" s="9" customFormat="1" ht="18.600000000000001" hidden="1" customHeight="1" x14ac:dyDescent="0.2">
      <c r="A351" s="48"/>
      <c r="B351" s="48"/>
      <c r="C351" s="21" t="s">
        <v>74</v>
      </c>
      <c r="D351" s="64"/>
      <c r="E351" s="65"/>
      <c r="F351" s="65"/>
    </row>
    <row r="352" spans="1:6" s="9" customFormat="1" ht="18.600000000000001" hidden="1" customHeight="1" x14ac:dyDescent="0.2">
      <c r="A352" s="40"/>
      <c r="B352" s="39"/>
      <c r="C352" s="21" t="s">
        <v>72</v>
      </c>
      <c r="D352" s="64"/>
      <c r="E352" s="64"/>
      <c r="F352" s="64"/>
    </row>
    <row r="353" spans="1:6" s="9" customFormat="1" ht="40.9" hidden="1" customHeight="1" x14ac:dyDescent="0.2">
      <c r="A353" s="48"/>
      <c r="B353" s="126" t="s">
        <v>78</v>
      </c>
      <c r="C353" s="126"/>
      <c r="D353" s="62">
        <f t="shared" ref="D353:E353" si="159">D354+D355+D356+D357</f>
        <v>0</v>
      </c>
      <c r="E353" s="62">
        <f t="shared" si="159"/>
        <v>0</v>
      </c>
      <c r="F353" s="62">
        <f t="shared" ref="F353" si="160">F354+F355+F356+F357</f>
        <v>0</v>
      </c>
    </row>
    <row r="354" spans="1:6" s="9" customFormat="1" ht="18.600000000000001" hidden="1" customHeight="1" x14ac:dyDescent="0.2">
      <c r="A354" s="48"/>
      <c r="B354" s="48"/>
      <c r="C354" s="21" t="s">
        <v>73</v>
      </c>
      <c r="D354" s="64"/>
      <c r="E354" s="65"/>
      <c r="F354" s="65"/>
    </row>
    <row r="355" spans="1:6" s="9" customFormat="1" ht="18.600000000000001" hidden="1" customHeight="1" x14ac:dyDescent="0.2">
      <c r="A355" s="48"/>
      <c r="B355" s="48"/>
      <c r="C355" s="21" t="s">
        <v>71</v>
      </c>
      <c r="D355" s="64"/>
      <c r="E355" s="64"/>
      <c r="F355" s="64"/>
    </row>
    <row r="356" spans="1:6" s="9" customFormat="1" ht="18.600000000000001" hidden="1" customHeight="1" x14ac:dyDescent="0.2">
      <c r="A356" s="48"/>
      <c r="B356" s="48"/>
      <c r="C356" s="21" t="s">
        <v>74</v>
      </c>
      <c r="D356" s="64"/>
      <c r="E356" s="65"/>
      <c r="F356" s="65"/>
    </row>
    <row r="357" spans="1:6" s="9" customFormat="1" ht="18.600000000000001" hidden="1" customHeight="1" x14ac:dyDescent="0.2">
      <c r="A357" s="40"/>
      <c r="B357" s="39"/>
      <c r="C357" s="21" t="s">
        <v>72</v>
      </c>
      <c r="D357" s="64"/>
      <c r="E357" s="64"/>
      <c r="F357" s="64"/>
    </row>
    <row r="358" spans="1:6" s="23" customFormat="1" ht="47.45" hidden="1" customHeight="1" x14ac:dyDescent="0.25">
      <c r="A358" s="133" t="s">
        <v>79</v>
      </c>
      <c r="B358" s="130"/>
      <c r="C358" s="130"/>
      <c r="D358" s="62">
        <f t="shared" ref="D358:E358" si="161">D359+D363+D367+D371+D375+D379+D383+D387+D390</f>
        <v>0</v>
      </c>
      <c r="E358" s="62">
        <f t="shared" si="161"/>
        <v>0</v>
      </c>
      <c r="F358" s="62">
        <f t="shared" ref="F358" si="162">F359+F363+F367+F371+F375+F379+F383+F387+F390</f>
        <v>0</v>
      </c>
    </row>
    <row r="359" spans="1:6" s="23" customFormat="1" ht="28.15" hidden="1" customHeight="1" x14ac:dyDescent="0.25">
      <c r="A359" s="46"/>
      <c r="B359" s="120" t="s">
        <v>80</v>
      </c>
      <c r="C359" s="130"/>
      <c r="D359" s="62">
        <f t="shared" ref="D359:E359" si="163">D360+D361+D362</f>
        <v>0</v>
      </c>
      <c r="E359" s="62">
        <f t="shared" si="163"/>
        <v>0</v>
      </c>
      <c r="F359" s="62">
        <f t="shared" ref="F359" si="164">F360+F361+F362</f>
        <v>0</v>
      </c>
    </row>
    <row r="360" spans="1:6" s="23" customFormat="1" ht="12.75" hidden="1" x14ac:dyDescent="0.25">
      <c r="A360" s="48"/>
      <c r="B360" s="48"/>
      <c r="C360" s="21" t="s">
        <v>73</v>
      </c>
      <c r="D360" s="63"/>
      <c r="E360" s="63"/>
      <c r="F360" s="63"/>
    </row>
    <row r="361" spans="1:6" s="23" customFormat="1" ht="12.75" hidden="1" x14ac:dyDescent="0.25">
      <c r="A361" s="48"/>
      <c r="B361" s="48"/>
      <c r="C361" s="21" t="s">
        <v>71</v>
      </c>
      <c r="D361" s="63"/>
      <c r="E361" s="63"/>
      <c r="F361" s="63"/>
    </row>
    <row r="362" spans="1:6" s="23" customFormat="1" ht="12.75" hidden="1" x14ac:dyDescent="0.25">
      <c r="A362" s="48"/>
      <c r="B362" s="48"/>
      <c r="C362" s="21" t="s">
        <v>74</v>
      </c>
      <c r="D362" s="63"/>
      <c r="E362" s="63"/>
      <c r="F362" s="63"/>
    </row>
    <row r="363" spans="1:6" s="23" customFormat="1" ht="31.9" hidden="1" customHeight="1" x14ac:dyDescent="0.25">
      <c r="A363" s="48"/>
      <c r="B363" s="131" t="s">
        <v>81</v>
      </c>
      <c r="C363" s="132"/>
      <c r="D363" s="62">
        <f t="shared" ref="D363:E363" si="165">D364+D365+D366</f>
        <v>0</v>
      </c>
      <c r="E363" s="62">
        <f t="shared" si="165"/>
        <v>0</v>
      </c>
      <c r="F363" s="62">
        <f t="shared" ref="F363" si="166">F364+F365+F366</f>
        <v>0</v>
      </c>
    </row>
    <row r="364" spans="1:6" s="23" customFormat="1" ht="12.75" hidden="1" x14ac:dyDescent="0.25">
      <c r="A364" s="48"/>
      <c r="B364" s="48"/>
      <c r="C364" s="21" t="s">
        <v>73</v>
      </c>
      <c r="D364" s="63"/>
      <c r="E364" s="63"/>
      <c r="F364" s="63"/>
    </row>
    <row r="365" spans="1:6" s="23" customFormat="1" ht="12.75" hidden="1" x14ac:dyDescent="0.25">
      <c r="A365" s="48"/>
      <c r="B365" s="48"/>
      <c r="C365" s="21" t="s">
        <v>71</v>
      </c>
      <c r="D365" s="63"/>
      <c r="E365" s="63"/>
      <c r="F365" s="63"/>
    </row>
    <row r="366" spans="1:6" s="23" customFormat="1" ht="12.75" hidden="1" x14ac:dyDescent="0.25">
      <c r="A366" s="48"/>
      <c r="B366" s="48"/>
      <c r="C366" s="21" t="s">
        <v>74</v>
      </c>
      <c r="D366" s="63"/>
      <c r="E366" s="63"/>
      <c r="F366" s="63"/>
    </row>
    <row r="367" spans="1:6" s="23" customFormat="1" ht="18" hidden="1" customHeight="1" x14ac:dyDescent="0.25">
      <c r="A367" s="48"/>
      <c r="B367" s="131" t="s">
        <v>82</v>
      </c>
      <c r="C367" s="132"/>
      <c r="D367" s="62">
        <f t="shared" ref="D367:E367" si="167">D368+D369+D370</f>
        <v>0</v>
      </c>
      <c r="E367" s="62">
        <f t="shared" si="167"/>
        <v>0</v>
      </c>
      <c r="F367" s="62">
        <f t="shared" ref="F367" si="168">F368+F369+F370</f>
        <v>0</v>
      </c>
    </row>
    <row r="368" spans="1:6" s="23" customFormat="1" ht="12.75" hidden="1" x14ac:dyDescent="0.25">
      <c r="A368" s="48"/>
      <c r="B368" s="48"/>
      <c r="C368" s="21" t="s">
        <v>73</v>
      </c>
      <c r="D368" s="63"/>
      <c r="E368" s="63"/>
      <c r="F368" s="63"/>
    </row>
    <row r="369" spans="1:6" s="23" customFormat="1" ht="12.75" hidden="1" x14ac:dyDescent="0.25">
      <c r="A369" s="48"/>
      <c r="B369" s="48"/>
      <c r="C369" s="21" t="s">
        <v>71</v>
      </c>
      <c r="D369" s="63"/>
      <c r="E369" s="63"/>
      <c r="F369" s="63"/>
    </row>
    <row r="370" spans="1:6" s="23" customFormat="1" ht="12.75" hidden="1" x14ac:dyDescent="0.25">
      <c r="A370" s="48"/>
      <c r="B370" s="48"/>
      <c r="C370" s="21" t="s">
        <v>74</v>
      </c>
      <c r="D370" s="63"/>
      <c r="E370" s="63"/>
      <c r="F370" s="63"/>
    </row>
    <row r="371" spans="1:6" s="23" customFormat="1" ht="27.6" hidden="1" customHeight="1" x14ac:dyDescent="0.25">
      <c r="A371" s="48"/>
      <c r="B371" s="126" t="s">
        <v>83</v>
      </c>
      <c r="C371" s="120"/>
      <c r="D371" s="62">
        <f t="shared" ref="D371:E371" si="169">D372+D373+D374</f>
        <v>0</v>
      </c>
      <c r="E371" s="62">
        <f t="shared" si="169"/>
        <v>0</v>
      </c>
      <c r="F371" s="62">
        <f t="shared" ref="F371" si="170">F372+F373+F374</f>
        <v>0</v>
      </c>
    </row>
    <row r="372" spans="1:6" s="23" customFormat="1" ht="12.75" hidden="1" x14ac:dyDescent="0.25">
      <c r="A372" s="48"/>
      <c r="B372" s="48"/>
      <c r="C372" s="21" t="s">
        <v>73</v>
      </c>
      <c r="D372" s="63"/>
      <c r="E372" s="63"/>
      <c r="F372" s="63"/>
    </row>
    <row r="373" spans="1:6" s="23" customFormat="1" ht="12.75" hidden="1" x14ac:dyDescent="0.25">
      <c r="A373" s="48"/>
      <c r="B373" s="48"/>
      <c r="C373" s="21" t="s">
        <v>71</v>
      </c>
      <c r="D373" s="63"/>
      <c r="E373" s="63"/>
      <c r="F373" s="63"/>
    </row>
    <row r="374" spans="1:6" s="23" customFormat="1" ht="12.75" hidden="1" x14ac:dyDescent="0.25">
      <c r="A374" s="48"/>
      <c r="B374" s="48"/>
      <c r="C374" s="21" t="s">
        <v>74</v>
      </c>
      <c r="D374" s="63"/>
      <c r="E374" s="63"/>
      <c r="F374" s="63"/>
    </row>
    <row r="375" spans="1:6" s="23" customFormat="1" ht="29.45" hidden="1" customHeight="1" x14ac:dyDescent="0.25">
      <c r="A375" s="48"/>
      <c r="B375" s="126" t="s">
        <v>84</v>
      </c>
      <c r="C375" s="120"/>
      <c r="D375" s="62">
        <f t="shared" ref="D375:E375" si="171">D376+D377+D378</f>
        <v>0</v>
      </c>
      <c r="E375" s="62">
        <f t="shared" si="171"/>
        <v>0</v>
      </c>
      <c r="F375" s="62">
        <f t="shared" ref="F375" si="172">F376+F377+F378</f>
        <v>0</v>
      </c>
    </row>
    <row r="376" spans="1:6" s="23" customFormat="1" ht="12.75" hidden="1" x14ac:dyDescent="0.25">
      <c r="A376" s="48"/>
      <c r="B376" s="48"/>
      <c r="C376" s="21" t="s">
        <v>73</v>
      </c>
      <c r="D376" s="63"/>
      <c r="E376" s="63"/>
      <c r="F376" s="63"/>
    </row>
    <row r="377" spans="1:6" s="23" customFormat="1" ht="12.75" hidden="1" x14ac:dyDescent="0.25">
      <c r="A377" s="48"/>
      <c r="B377" s="48"/>
      <c r="C377" s="21" t="s">
        <v>71</v>
      </c>
      <c r="D377" s="63"/>
      <c r="E377" s="63"/>
      <c r="F377" s="63"/>
    </row>
    <row r="378" spans="1:6" s="23" customFormat="1" ht="12.75" hidden="1" x14ac:dyDescent="0.25">
      <c r="A378" s="48"/>
      <c r="B378" s="48"/>
      <c r="C378" s="21" t="s">
        <v>74</v>
      </c>
      <c r="D378" s="63"/>
      <c r="E378" s="63"/>
      <c r="F378" s="63"/>
    </row>
    <row r="379" spans="1:6" s="23" customFormat="1" ht="28.15" hidden="1" customHeight="1" x14ac:dyDescent="0.25">
      <c r="A379" s="48"/>
      <c r="B379" s="126" t="s">
        <v>85</v>
      </c>
      <c r="C379" s="120"/>
      <c r="D379" s="62">
        <f t="shared" ref="D379:E379" si="173">D380+D381+D382</f>
        <v>0</v>
      </c>
      <c r="E379" s="62">
        <f t="shared" si="173"/>
        <v>0</v>
      </c>
      <c r="F379" s="62">
        <f t="shared" ref="F379" si="174">F380+F381+F382</f>
        <v>0</v>
      </c>
    </row>
    <row r="380" spans="1:6" s="23" customFormat="1" ht="12.75" hidden="1" x14ac:dyDescent="0.25">
      <c r="A380" s="48"/>
      <c r="B380" s="48"/>
      <c r="C380" s="21" t="s">
        <v>73</v>
      </c>
      <c r="D380" s="63"/>
      <c r="E380" s="63"/>
      <c r="F380" s="63"/>
    </row>
    <row r="381" spans="1:6" s="23" customFormat="1" ht="12.75" hidden="1" x14ac:dyDescent="0.25">
      <c r="A381" s="48"/>
      <c r="B381" s="48"/>
      <c r="C381" s="21" t="s">
        <v>71</v>
      </c>
      <c r="D381" s="63"/>
      <c r="E381" s="63"/>
      <c r="F381" s="63"/>
    </row>
    <row r="382" spans="1:6" s="23" customFormat="1" ht="12.75" hidden="1" x14ac:dyDescent="0.25">
      <c r="A382" s="48"/>
      <c r="B382" s="48"/>
      <c r="C382" s="21" t="s">
        <v>74</v>
      </c>
      <c r="D382" s="63"/>
      <c r="E382" s="63"/>
      <c r="F382" s="63"/>
    </row>
    <row r="383" spans="1:6" s="23" customFormat="1" ht="28.15" hidden="1" customHeight="1" x14ac:dyDescent="0.25">
      <c r="A383" s="48"/>
      <c r="B383" s="126" t="s">
        <v>86</v>
      </c>
      <c r="C383" s="120"/>
      <c r="D383" s="62">
        <f t="shared" ref="D383:E383" si="175">D384+D385+D386</f>
        <v>0</v>
      </c>
      <c r="E383" s="62">
        <f t="shared" si="175"/>
        <v>0</v>
      </c>
      <c r="F383" s="62">
        <f t="shared" ref="F383" si="176">F384+F385+F386</f>
        <v>0</v>
      </c>
    </row>
    <row r="384" spans="1:6" s="23" customFormat="1" ht="12.75" hidden="1" x14ac:dyDescent="0.25">
      <c r="A384" s="48"/>
      <c r="B384" s="48"/>
      <c r="C384" s="21" t="s">
        <v>73</v>
      </c>
      <c r="D384" s="63"/>
      <c r="E384" s="63"/>
      <c r="F384" s="63"/>
    </row>
    <row r="385" spans="1:6" s="23" customFormat="1" ht="12.75" hidden="1" x14ac:dyDescent="0.25">
      <c r="A385" s="48"/>
      <c r="B385" s="48"/>
      <c r="C385" s="21" t="s">
        <v>71</v>
      </c>
      <c r="D385" s="63"/>
      <c r="E385" s="63"/>
      <c r="F385" s="63"/>
    </row>
    <row r="386" spans="1:6" s="23" customFormat="1" ht="12.75" hidden="1" x14ac:dyDescent="0.25">
      <c r="A386" s="48"/>
      <c r="B386" s="48"/>
      <c r="C386" s="21" t="s">
        <v>74</v>
      </c>
      <c r="D386" s="63"/>
      <c r="E386" s="63"/>
      <c r="F386" s="63"/>
    </row>
    <row r="387" spans="1:6" s="30" customFormat="1" ht="25.15" hidden="1" customHeight="1" x14ac:dyDescent="0.25">
      <c r="A387" s="48"/>
      <c r="B387" s="126" t="s">
        <v>87</v>
      </c>
      <c r="C387" s="120"/>
      <c r="D387" s="62">
        <f t="shared" ref="D387:E387" si="177">D388+D389</f>
        <v>0</v>
      </c>
      <c r="E387" s="62">
        <f t="shared" si="177"/>
        <v>0</v>
      </c>
      <c r="F387" s="62">
        <f t="shared" ref="F387" si="178">F388+F389</f>
        <v>0</v>
      </c>
    </row>
    <row r="388" spans="1:6" s="30" customFormat="1" ht="12.75" hidden="1" x14ac:dyDescent="0.25">
      <c r="A388" s="48"/>
      <c r="B388" s="48"/>
      <c r="C388" s="21" t="s">
        <v>73</v>
      </c>
      <c r="D388" s="63"/>
      <c r="E388" s="63"/>
      <c r="F388" s="63"/>
    </row>
    <row r="389" spans="1:6" s="30" customFormat="1" ht="12.75" hidden="1" x14ac:dyDescent="0.25">
      <c r="A389" s="48"/>
      <c r="B389" s="48"/>
      <c r="C389" s="21" t="s">
        <v>71</v>
      </c>
      <c r="D389" s="63"/>
      <c r="E389" s="63"/>
      <c r="F389" s="63"/>
    </row>
    <row r="390" spans="1:6" s="30" customFormat="1" ht="27" hidden="1" customHeight="1" x14ac:dyDescent="0.25">
      <c r="A390" s="48"/>
      <c r="B390" s="126" t="s">
        <v>88</v>
      </c>
      <c r="C390" s="120"/>
      <c r="D390" s="62">
        <f t="shared" ref="D390:E390" si="179">D391+D392+D393</f>
        <v>0</v>
      </c>
      <c r="E390" s="62">
        <f t="shared" si="179"/>
        <v>0</v>
      </c>
      <c r="F390" s="62">
        <f t="shared" ref="F390" si="180">F391+F392+F393</f>
        <v>0</v>
      </c>
    </row>
    <row r="391" spans="1:6" s="30" customFormat="1" ht="12.75" hidden="1" x14ac:dyDescent="0.25">
      <c r="A391" s="48"/>
      <c r="B391" s="48"/>
      <c r="C391" s="21" t="s">
        <v>73</v>
      </c>
      <c r="D391" s="63"/>
      <c r="E391" s="63"/>
      <c r="F391" s="63"/>
    </row>
    <row r="392" spans="1:6" s="30" customFormat="1" ht="12.75" hidden="1" x14ac:dyDescent="0.25">
      <c r="A392" s="48"/>
      <c r="B392" s="48"/>
      <c r="C392" s="21" t="s">
        <v>71</v>
      </c>
      <c r="D392" s="63"/>
      <c r="E392" s="63"/>
      <c r="F392" s="63"/>
    </row>
    <row r="393" spans="1:6" s="30" customFormat="1" ht="12.75" hidden="1" x14ac:dyDescent="0.25">
      <c r="A393" s="48"/>
      <c r="B393" s="48"/>
      <c r="C393" s="21" t="s">
        <v>74</v>
      </c>
      <c r="D393" s="63"/>
      <c r="E393" s="63"/>
      <c r="F393" s="63"/>
    </row>
    <row r="394" spans="1:6" s="9" customFormat="1" ht="35.450000000000003" customHeight="1" x14ac:dyDescent="0.2">
      <c r="A394" s="139" t="s">
        <v>160</v>
      </c>
      <c r="B394" s="140"/>
      <c r="C394" s="140"/>
      <c r="D394" s="108">
        <f>D395+D451</f>
        <v>6335000</v>
      </c>
      <c r="E394" s="108">
        <f>E395</f>
        <v>6416637</v>
      </c>
      <c r="F394" s="108">
        <f>F395</f>
        <v>81637</v>
      </c>
    </row>
    <row r="395" spans="1:6" s="49" customFormat="1" ht="18" x14ac:dyDescent="0.25">
      <c r="A395" s="121" t="s">
        <v>157</v>
      </c>
      <c r="B395" s="116"/>
      <c r="C395" s="116"/>
      <c r="D395" s="8">
        <f>D407+D446</f>
        <v>6335000</v>
      </c>
      <c r="E395" s="8">
        <f t="shared" ref="E395:F395" si="181">E407+E446</f>
        <v>6416637</v>
      </c>
      <c r="F395" s="8">
        <f t="shared" si="181"/>
        <v>81637</v>
      </c>
    </row>
    <row r="396" spans="1:6" s="9" customFormat="1" ht="18.600000000000001" hidden="1" customHeight="1" x14ac:dyDescent="0.2">
      <c r="A396" s="13" t="s">
        <v>4</v>
      </c>
      <c r="B396" s="15"/>
      <c r="C396" s="18"/>
      <c r="D396" s="58">
        <f t="shared" ref="D396" si="182">D397+D405</f>
        <v>0</v>
      </c>
      <c r="E396" s="58"/>
      <c r="F396" s="58"/>
    </row>
    <row r="397" spans="1:6" s="9" customFormat="1" ht="18.600000000000001" hidden="1" customHeight="1" x14ac:dyDescent="0.2">
      <c r="A397" s="13" t="s">
        <v>5</v>
      </c>
      <c r="B397" s="16"/>
      <c r="C397" s="18"/>
      <c r="D397" s="58">
        <f t="shared" ref="D397" si="183">D398+D400+D403+D404</f>
        <v>0</v>
      </c>
      <c r="E397" s="58"/>
      <c r="F397" s="58"/>
    </row>
    <row r="398" spans="1:6" s="9" customFormat="1" ht="16.899999999999999" hidden="1" customHeight="1" x14ac:dyDescent="0.2">
      <c r="A398" s="19"/>
      <c r="B398" s="15" t="s">
        <v>6</v>
      </c>
      <c r="C398" s="16"/>
      <c r="D398" s="58">
        <f t="shared" ref="D398" si="184">D399</f>
        <v>0</v>
      </c>
      <c r="E398" s="58"/>
      <c r="F398" s="58"/>
    </row>
    <row r="399" spans="1:6" s="23" customFormat="1" ht="18" hidden="1" customHeight="1" x14ac:dyDescent="0.2">
      <c r="A399" s="20"/>
      <c r="B399" s="21"/>
      <c r="C399" s="22" t="s">
        <v>7</v>
      </c>
      <c r="D399" s="60"/>
      <c r="E399" s="59"/>
      <c r="F399" s="59"/>
    </row>
    <row r="400" spans="1:6" s="9" customFormat="1" ht="13.9" hidden="1" customHeight="1" x14ac:dyDescent="0.2">
      <c r="A400" s="19"/>
      <c r="B400" s="15" t="s">
        <v>8</v>
      </c>
      <c r="C400" s="16"/>
      <c r="D400" s="61">
        <f t="shared" ref="D400" si="185">D401+D402</f>
        <v>0</v>
      </c>
      <c r="E400" s="61"/>
      <c r="F400" s="61"/>
    </row>
    <row r="401" spans="1:6" s="9" customFormat="1" ht="19.149999999999999" hidden="1" customHeight="1" x14ac:dyDescent="0.2">
      <c r="A401" s="19"/>
      <c r="B401" s="15"/>
      <c r="C401" s="16" t="s">
        <v>9</v>
      </c>
      <c r="D401" s="59"/>
      <c r="E401" s="59"/>
      <c r="F401" s="59"/>
    </row>
    <row r="402" spans="1:6" s="26" customFormat="1" ht="26.25" hidden="1" customHeight="1" x14ac:dyDescent="0.25">
      <c r="A402" s="24"/>
      <c r="B402" s="21"/>
      <c r="C402" s="25" t="s">
        <v>10</v>
      </c>
      <c r="D402" s="60"/>
      <c r="E402" s="60"/>
      <c r="F402" s="60"/>
    </row>
    <row r="403" spans="1:6" s="9" customFormat="1" ht="15.6" hidden="1" customHeight="1" x14ac:dyDescent="0.2">
      <c r="A403" s="13"/>
      <c r="B403" s="15" t="s">
        <v>11</v>
      </c>
      <c r="C403" s="16"/>
      <c r="D403" s="59"/>
      <c r="E403" s="59"/>
      <c r="F403" s="59"/>
    </row>
    <row r="404" spans="1:6" s="9" customFormat="1" ht="15.6" hidden="1" customHeight="1" x14ac:dyDescent="0.2">
      <c r="A404" s="13"/>
      <c r="B404" s="15" t="s">
        <v>12</v>
      </c>
      <c r="C404" s="16"/>
      <c r="D404" s="59"/>
      <c r="E404" s="59"/>
      <c r="F404" s="59"/>
    </row>
    <row r="405" spans="1:6" s="9" customFormat="1" ht="18.600000000000001" hidden="1" customHeight="1" x14ac:dyDescent="0.2">
      <c r="A405" s="13" t="s">
        <v>13</v>
      </c>
      <c r="B405" s="15"/>
      <c r="C405" s="16"/>
      <c r="D405" s="58">
        <f t="shared" ref="D405" si="186">D406</f>
        <v>0</v>
      </c>
      <c r="E405" s="58"/>
      <c r="F405" s="58"/>
    </row>
    <row r="406" spans="1:6" s="9" customFormat="1" ht="14.25" hidden="1" customHeight="1" x14ac:dyDescent="0.2">
      <c r="A406" s="13"/>
      <c r="B406" s="15" t="s">
        <v>14</v>
      </c>
      <c r="C406" s="16"/>
      <c r="D406" s="59"/>
      <c r="E406" s="59"/>
      <c r="F406" s="59"/>
    </row>
    <row r="407" spans="1:6" s="9" customFormat="1" x14ac:dyDescent="0.2">
      <c r="A407" s="118" t="s">
        <v>158</v>
      </c>
      <c r="B407" s="118"/>
      <c r="C407" s="118"/>
      <c r="D407" s="58">
        <f>D408+D432</f>
        <v>335000</v>
      </c>
      <c r="E407" s="58">
        <f t="shared" ref="E407:F407" si="187">E408+E432</f>
        <v>416637</v>
      </c>
      <c r="F407" s="58">
        <f t="shared" si="187"/>
        <v>81637</v>
      </c>
    </row>
    <row r="408" spans="1:6" s="9" customFormat="1" x14ac:dyDescent="0.2">
      <c r="A408" s="118" t="s">
        <v>153</v>
      </c>
      <c r="B408" s="118"/>
      <c r="C408" s="118"/>
      <c r="D408" s="58">
        <f t="shared" ref="D408:E408" si="188">SUM(D409:D422)</f>
        <v>216746</v>
      </c>
      <c r="E408" s="58">
        <f t="shared" si="188"/>
        <v>222846</v>
      </c>
      <c r="F408" s="58">
        <f t="shared" ref="F408" si="189">SUM(F409:F422)</f>
        <v>6100</v>
      </c>
    </row>
    <row r="409" spans="1:6" s="9" customFormat="1" ht="18.600000000000001" hidden="1" customHeight="1" x14ac:dyDescent="0.2">
      <c r="A409" s="19"/>
      <c r="B409" s="15" t="s">
        <v>15</v>
      </c>
      <c r="C409" s="16"/>
      <c r="D409" s="59"/>
      <c r="E409" s="59"/>
      <c r="F409" s="59"/>
    </row>
    <row r="410" spans="1:6" s="9" customFormat="1" ht="18.600000000000001" hidden="1" customHeight="1" x14ac:dyDescent="0.2">
      <c r="A410" s="19"/>
      <c r="B410" s="15" t="s">
        <v>16</v>
      </c>
      <c r="C410" s="16"/>
      <c r="D410" s="59"/>
      <c r="E410" s="59"/>
      <c r="F410" s="59"/>
    </row>
    <row r="411" spans="1:6" s="9" customFormat="1" ht="18" hidden="1" customHeight="1" x14ac:dyDescent="0.2">
      <c r="A411" s="19"/>
      <c r="B411" s="125" t="s">
        <v>17</v>
      </c>
      <c r="C411" s="125"/>
      <c r="D411" s="59"/>
      <c r="E411" s="59"/>
      <c r="F411" s="59"/>
    </row>
    <row r="412" spans="1:6" s="9" customFormat="1" ht="18.600000000000001" hidden="1" customHeight="1" x14ac:dyDescent="0.2">
      <c r="A412" s="19"/>
      <c r="B412" s="15" t="s">
        <v>18</v>
      </c>
      <c r="C412" s="16"/>
      <c r="D412" s="59"/>
      <c r="E412" s="60"/>
      <c r="F412" s="60"/>
    </row>
    <row r="413" spans="1:6" s="9" customFormat="1" ht="18.600000000000001" hidden="1" customHeight="1" x14ac:dyDescent="0.2">
      <c r="A413" s="27"/>
      <c r="B413" s="15" t="s">
        <v>19</v>
      </c>
      <c r="C413" s="16"/>
      <c r="D413" s="59"/>
      <c r="E413" s="59"/>
      <c r="F413" s="59"/>
    </row>
    <row r="414" spans="1:6" s="9" customFormat="1" ht="32.25" hidden="1" customHeight="1" x14ac:dyDescent="0.2">
      <c r="A414" s="28"/>
      <c r="B414" s="120" t="s">
        <v>20</v>
      </c>
      <c r="C414" s="120"/>
      <c r="D414" s="59"/>
      <c r="E414" s="59"/>
      <c r="F414" s="59"/>
    </row>
    <row r="415" spans="1:6" s="9" customFormat="1" ht="27.6" hidden="1" customHeight="1" x14ac:dyDescent="0.2">
      <c r="A415" s="28"/>
      <c r="B415" s="119" t="s">
        <v>21</v>
      </c>
      <c r="C415" s="119"/>
      <c r="D415" s="59"/>
      <c r="E415" s="59"/>
      <c r="F415" s="59"/>
    </row>
    <row r="416" spans="1:6" s="9" customFormat="1" ht="26.45" customHeight="1" x14ac:dyDescent="0.2">
      <c r="A416" s="28"/>
      <c r="B416" s="120" t="s">
        <v>22</v>
      </c>
      <c r="C416" s="120"/>
      <c r="D416" s="59">
        <v>36000</v>
      </c>
      <c r="E416" s="59">
        <v>42100</v>
      </c>
      <c r="F416" s="59">
        <f>E416-D416</f>
        <v>6100</v>
      </c>
    </row>
    <row r="417" spans="1:6" s="9" customFormat="1" ht="18.600000000000001" hidden="1" customHeight="1" x14ac:dyDescent="0.2">
      <c r="A417" s="28"/>
      <c r="B417" s="124" t="s">
        <v>23</v>
      </c>
      <c r="C417" s="124"/>
      <c r="D417" s="59"/>
      <c r="E417" s="59"/>
      <c r="F417" s="59">
        <f t="shared" ref="F417:F422" si="190">E417-D417</f>
        <v>0</v>
      </c>
    </row>
    <row r="418" spans="1:6" s="9" customFormat="1" ht="27.6" hidden="1" customHeight="1" x14ac:dyDescent="0.2">
      <c r="A418" s="28"/>
      <c r="B418" s="120" t="s">
        <v>24</v>
      </c>
      <c r="C418" s="120"/>
      <c r="D418" s="59"/>
      <c r="E418" s="59"/>
      <c r="F418" s="59">
        <f t="shared" si="190"/>
        <v>0</v>
      </c>
    </row>
    <row r="419" spans="1:6" s="9" customFormat="1" ht="30" hidden="1" customHeight="1" x14ac:dyDescent="0.2">
      <c r="A419" s="28"/>
      <c r="B419" s="119" t="s">
        <v>25</v>
      </c>
      <c r="C419" s="119"/>
      <c r="D419" s="59"/>
      <c r="E419" s="59"/>
      <c r="F419" s="59">
        <f t="shared" si="190"/>
        <v>0</v>
      </c>
    </row>
    <row r="420" spans="1:6" s="9" customFormat="1" ht="28.15" hidden="1" customHeight="1" x14ac:dyDescent="0.2">
      <c r="A420" s="28"/>
      <c r="B420" s="119" t="s">
        <v>26</v>
      </c>
      <c r="C420" s="119"/>
      <c r="D420" s="59"/>
      <c r="E420" s="59"/>
      <c r="F420" s="59">
        <f t="shared" si="190"/>
        <v>0</v>
      </c>
    </row>
    <row r="421" spans="1:6" s="9" customFormat="1" ht="18.600000000000001" hidden="1" customHeight="1" x14ac:dyDescent="0.2">
      <c r="A421" s="28"/>
      <c r="B421" s="15" t="s">
        <v>27</v>
      </c>
      <c r="C421" s="16"/>
      <c r="D421" s="59"/>
      <c r="E421" s="59"/>
      <c r="F421" s="59">
        <f t="shared" si="190"/>
        <v>0</v>
      </c>
    </row>
    <row r="422" spans="1:6" s="9" customFormat="1" x14ac:dyDescent="0.2">
      <c r="A422" s="27"/>
      <c r="B422" s="15" t="s">
        <v>28</v>
      </c>
      <c r="C422" s="16"/>
      <c r="D422" s="59">
        <v>180746</v>
      </c>
      <c r="E422" s="59">
        <v>180746</v>
      </c>
      <c r="F422" s="59">
        <f t="shared" si="190"/>
        <v>0</v>
      </c>
    </row>
    <row r="423" spans="1:6" s="9" customFormat="1" ht="15" hidden="1" customHeight="1" x14ac:dyDescent="0.2">
      <c r="A423" s="19" t="s">
        <v>29</v>
      </c>
      <c r="B423" s="16"/>
      <c r="C423" s="29"/>
      <c r="D423" s="58">
        <f t="shared" ref="D423" si="191">D424</f>
        <v>0</v>
      </c>
      <c r="E423" s="58"/>
      <c r="F423" s="58"/>
    </row>
    <row r="424" spans="1:6" s="9" customFormat="1" ht="14.45" hidden="1" customHeight="1" x14ac:dyDescent="0.2">
      <c r="A424" s="27"/>
      <c r="B424" s="15" t="s">
        <v>30</v>
      </c>
      <c r="C424" s="16"/>
      <c r="D424" s="59"/>
      <c r="E424" s="60"/>
      <c r="F424" s="60"/>
    </row>
    <row r="425" spans="1:6" s="9" customFormat="1" ht="18.600000000000001" hidden="1" customHeight="1" x14ac:dyDescent="0.2">
      <c r="A425" s="19" t="s">
        <v>31</v>
      </c>
      <c r="B425" s="16"/>
      <c r="C425" s="15"/>
      <c r="D425" s="58">
        <f t="shared" ref="D425" si="192">D426</f>
        <v>0</v>
      </c>
      <c r="E425" s="58"/>
      <c r="F425" s="58"/>
    </row>
    <row r="426" spans="1:6" s="9" customFormat="1" ht="16.5" hidden="1" customHeight="1" x14ac:dyDescent="0.2">
      <c r="A426" s="19"/>
      <c r="B426" s="15" t="s">
        <v>32</v>
      </c>
      <c r="C426" s="16"/>
      <c r="D426" s="59"/>
      <c r="E426" s="60"/>
      <c r="F426" s="60"/>
    </row>
    <row r="427" spans="1:6" s="9" customFormat="1" ht="12.6" hidden="1" customHeight="1" x14ac:dyDescent="0.2">
      <c r="A427" s="19" t="s">
        <v>89</v>
      </c>
      <c r="B427" s="16"/>
      <c r="C427" s="15"/>
      <c r="D427" s="58">
        <f t="shared" ref="D427" si="193">D428+D429+D431</f>
        <v>0</v>
      </c>
      <c r="E427" s="58"/>
      <c r="F427" s="58"/>
    </row>
    <row r="428" spans="1:6" s="9" customFormat="1" hidden="1" x14ac:dyDescent="0.2">
      <c r="A428" s="19"/>
      <c r="B428" s="16" t="s">
        <v>33</v>
      </c>
      <c r="C428" s="15"/>
      <c r="D428" s="59"/>
      <c r="E428" s="60"/>
      <c r="F428" s="60"/>
    </row>
    <row r="429" spans="1:6" s="30" customFormat="1" ht="12.75" hidden="1" x14ac:dyDescent="0.25">
      <c r="A429" s="20"/>
      <c r="B429" s="115" t="s">
        <v>90</v>
      </c>
      <c r="C429" s="116"/>
      <c r="D429" s="58">
        <f t="shared" ref="D429" si="194">D430</f>
        <v>0</v>
      </c>
      <c r="E429" s="58"/>
      <c r="F429" s="58"/>
    </row>
    <row r="430" spans="1:6" s="30" customFormat="1" ht="33" hidden="1" customHeight="1" x14ac:dyDescent="0.2">
      <c r="A430" s="20"/>
      <c r="B430" s="31"/>
      <c r="C430" s="31" t="s">
        <v>35</v>
      </c>
      <c r="D430" s="59"/>
      <c r="E430" s="60"/>
      <c r="F430" s="60"/>
    </row>
    <row r="431" spans="1:6" s="9" customFormat="1" ht="15" hidden="1" customHeight="1" x14ac:dyDescent="0.2">
      <c r="A431" s="19"/>
      <c r="B431" s="15" t="s">
        <v>36</v>
      </c>
      <c r="C431" s="16"/>
      <c r="D431" s="59"/>
      <c r="E431" s="59"/>
      <c r="F431" s="59"/>
    </row>
    <row r="432" spans="1:6" s="9" customFormat="1" x14ac:dyDescent="0.2">
      <c r="A432" s="118" t="s">
        <v>155</v>
      </c>
      <c r="B432" s="118"/>
      <c r="C432" s="118"/>
      <c r="D432" s="58">
        <f t="shared" ref="D432:E432" si="195">D434+D435+D433</f>
        <v>118254</v>
      </c>
      <c r="E432" s="58">
        <f t="shared" si="195"/>
        <v>193791</v>
      </c>
      <c r="F432" s="58">
        <f t="shared" ref="F432" si="196">F434+F435+F433</f>
        <v>75537</v>
      </c>
    </row>
    <row r="433" spans="1:9" s="9" customFormat="1" x14ac:dyDescent="0.2">
      <c r="A433" s="13"/>
      <c r="B433" s="15" t="s">
        <v>37</v>
      </c>
      <c r="C433" s="16"/>
      <c r="D433" s="60">
        <v>118254</v>
      </c>
      <c r="E433" s="60">
        <v>193791</v>
      </c>
      <c r="F433" s="59">
        <f>E433-D433</f>
        <v>75537</v>
      </c>
    </row>
    <row r="434" spans="1:9" s="9" customFormat="1" ht="26.25" hidden="1" customHeight="1" x14ac:dyDescent="0.2">
      <c r="A434" s="13"/>
      <c r="B434" s="119" t="s">
        <v>92</v>
      </c>
      <c r="C434" s="119"/>
      <c r="D434" s="59"/>
      <c r="E434" s="59"/>
      <c r="F434" s="59"/>
    </row>
    <row r="435" spans="1:9" s="9" customFormat="1" hidden="1" x14ac:dyDescent="0.2">
      <c r="A435" s="13"/>
      <c r="B435" s="15" t="s">
        <v>39</v>
      </c>
      <c r="C435" s="16"/>
      <c r="D435" s="59"/>
      <c r="E435" s="59"/>
      <c r="F435" s="59"/>
    </row>
    <row r="436" spans="1:9" s="23" customFormat="1" ht="12.75" hidden="1" x14ac:dyDescent="0.25">
      <c r="A436" s="20" t="s">
        <v>44</v>
      </c>
      <c r="B436" s="34"/>
      <c r="C436" s="35"/>
      <c r="D436" s="62">
        <f t="shared" ref="D436" si="197">D437+D440</f>
        <v>0</v>
      </c>
      <c r="E436" s="62"/>
      <c r="F436" s="62"/>
    </row>
    <row r="437" spans="1:9" s="26" customFormat="1" hidden="1" x14ac:dyDescent="0.25">
      <c r="A437" s="122" t="s">
        <v>93</v>
      </c>
      <c r="B437" s="122"/>
      <c r="C437" s="122"/>
      <c r="D437" s="62">
        <f t="shared" ref="D437:D438" si="198">D438</f>
        <v>0</v>
      </c>
      <c r="E437" s="62"/>
      <c r="F437" s="62"/>
    </row>
    <row r="438" spans="1:9" s="26" customFormat="1" hidden="1" x14ac:dyDescent="0.25">
      <c r="A438" s="36"/>
      <c r="B438" s="123" t="s">
        <v>94</v>
      </c>
      <c r="C438" s="123"/>
      <c r="D438" s="62">
        <f t="shared" si="198"/>
        <v>0</v>
      </c>
      <c r="E438" s="62"/>
      <c r="F438" s="62"/>
    </row>
    <row r="439" spans="1:9" s="26" customFormat="1" ht="25.5" hidden="1" x14ac:dyDescent="0.2">
      <c r="A439" s="36"/>
      <c r="B439" s="37"/>
      <c r="C439" s="38" t="s">
        <v>45</v>
      </c>
      <c r="D439" s="59"/>
      <c r="E439" s="59"/>
      <c r="F439" s="59"/>
    </row>
    <row r="440" spans="1:9" s="23" customFormat="1" ht="12.75" hidden="1" x14ac:dyDescent="0.25">
      <c r="A440" s="20" t="s">
        <v>48</v>
      </c>
      <c r="B440" s="38"/>
      <c r="C440" s="38"/>
      <c r="D440" s="58">
        <f t="shared" ref="D440" si="199">D441+D442</f>
        <v>0</v>
      </c>
      <c r="E440" s="58"/>
      <c r="F440" s="58"/>
    </row>
    <row r="441" spans="1:9" s="26" customFormat="1" hidden="1" x14ac:dyDescent="0.2">
      <c r="A441" s="20"/>
      <c r="B441" s="120" t="s">
        <v>49</v>
      </c>
      <c r="C441" s="120"/>
      <c r="D441" s="59"/>
      <c r="E441" s="60"/>
      <c r="F441" s="60"/>
    </row>
    <row r="442" spans="1:9" s="26" customFormat="1" hidden="1" x14ac:dyDescent="0.2">
      <c r="A442" s="20"/>
      <c r="B442" s="120" t="s">
        <v>50</v>
      </c>
      <c r="C442" s="116"/>
      <c r="D442" s="59"/>
      <c r="E442" s="59"/>
      <c r="F442" s="59"/>
    </row>
    <row r="443" spans="1:9" s="9" customFormat="1" hidden="1" x14ac:dyDescent="0.2">
      <c r="A443" s="13" t="s">
        <v>95</v>
      </c>
      <c r="B443" s="15"/>
      <c r="C443" s="15"/>
      <c r="D443" s="62">
        <f t="shared" ref="D443" si="200">D444+D445</f>
        <v>0</v>
      </c>
      <c r="E443" s="62"/>
      <c r="F443" s="62"/>
    </row>
    <row r="444" spans="1:9" s="9" customFormat="1" hidden="1" x14ac:dyDescent="0.2">
      <c r="A444" s="13"/>
      <c r="B444" s="15" t="s">
        <v>53</v>
      </c>
      <c r="C444" s="15"/>
      <c r="D444" s="59"/>
      <c r="E444" s="59"/>
      <c r="F444" s="59"/>
    </row>
    <row r="445" spans="1:9" s="9" customFormat="1" hidden="1" x14ac:dyDescent="0.2">
      <c r="A445" s="13"/>
      <c r="B445" s="117" t="s">
        <v>96</v>
      </c>
      <c r="C445" s="117"/>
      <c r="D445" s="59"/>
      <c r="E445" s="60"/>
      <c r="F445" s="60"/>
    </row>
    <row r="446" spans="1:9" s="9" customFormat="1" x14ac:dyDescent="0.2">
      <c r="A446" s="118" t="s">
        <v>159</v>
      </c>
      <c r="B446" s="118"/>
      <c r="C446" s="118"/>
      <c r="D446" s="58">
        <f t="shared" ref="D446:E446" si="201">D447+D448+D449+D450</f>
        <v>6000000</v>
      </c>
      <c r="E446" s="58">
        <f t="shared" si="201"/>
        <v>6000000</v>
      </c>
      <c r="F446" s="58">
        <f t="shared" ref="F446" si="202">F447+F448+F449+F450</f>
        <v>0</v>
      </c>
    </row>
    <row r="447" spans="1:9" s="9" customFormat="1" x14ac:dyDescent="0.2">
      <c r="A447" s="13"/>
      <c r="B447" s="15" t="s">
        <v>57</v>
      </c>
      <c r="C447" s="16"/>
      <c r="D447" s="59">
        <v>6000000</v>
      </c>
      <c r="E447" s="59">
        <v>6000000</v>
      </c>
      <c r="F447" s="59">
        <f>E447-D447</f>
        <v>0</v>
      </c>
      <c r="I447" s="100"/>
    </row>
    <row r="448" spans="1:9" s="9" customFormat="1" ht="39" hidden="1" customHeight="1" x14ac:dyDescent="0.2">
      <c r="A448" s="13"/>
      <c r="B448" s="119" t="s">
        <v>58</v>
      </c>
      <c r="C448" s="119"/>
      <c r="D448" s="59"/>
      <c r="E448" s="60"/>
      <c r="F448" s="60"/>
    </row>
    <row r="449" spans="1:6" s="9" customFormat="1" ht="18" hidden="1" customHeight="1" x14ac:dyDescent="0.2">
      <c r="A449" s="13"/>
      <c r="B449" s="119" t="s">
        <v>60</v>
      </c>
      <c r="C449" s="119"/>
      <c r="D449" s="59"/>
      <c r="E449" s="59"/>
      <c r="F449" s="59"/>
    </row>
    <row r="450" spans="1:6" s="9" customFormat="1" ht="30.6" hidden="1" customHeight="1" x14ac:dyDescent="0.2">
      <c r="A450" s="13"/>
      <c r="B450" s="120" t="s">
        <v>70</v>
      </c>
      <c r="C450" s="116"/>
      <c r="D450" s="59"/>
      <c r="E450" s="60"/>
      <c r="F450" s="60"/>
    </row>
    <row r="451" spans="1:6" s="49" customFormat="1" ht="18" x14ac:dyDescent="0.25">
      <c r="A451" s="121" t="s">
        <v>162</v>
      </c>
      <c r="B451" s="116"/>
      <c r="C451" s="116"/>
      <c r="D451" s="57">
        <v>0</v>
      </c>
      <c r="E451" s="57">
        <v>0</v>
      </c>
      <c r="F451" s="57">
        <v>0</v>
      </c>
    </row>
    <row r="452" spans="1:6" s="9" customFormat="1" ht="35.450000000000003" customHeight="1" x14ac:dyDescent="0.2">
      <c r="A452" s="139" t="s">
        <v>179</v>
      </c>
      <c r="B452" s="140"/>
      <c r="C452" s="140"/>
      <c r="D452" s="108">
        <f>D453+D506</f>
        <v>6607000</v>
      </c>
      <c r="E452" s="108">
        <f>E453+E506</f>
        <v>6646360</v>
      </c>
      <c r="F452" s="108">
        <f>F453+F506</f>
        <v>39360</v>
      </c>
    </row>
    <row r="453" spans="1:6" s="49" customFormat="1" ht="18" x14ac:dyDescent="0.25">
      <c r="A453" s="121" t="s">
        <v>157</v>
      </c>
      <c r="B453" s="116"/>
      <c r="C453" s="116"/>
      <c r="D453" s="8">
        <f>D465+D504</f>
        <v>6607000</v>
      </c>
      <c r="E453" s="8">
        <f>E465+E504</f>
        <v>6646360</v>
      </c>
      <c r="F453" s="8">
        <f>F465+F504</f>
        <v>39360</v>
      </c>
    </row>
    <row r="454" spans="1:6" s="9" customFormat="1" ht="18.600000000000001" hidden="1" customHeight="1" x14ac:dyDescent="0.2">
      <c r="A454" s="13" t="s">
        <v>4</v>
      </c>
      <c r="B454" s="15"/>
      <c r="C454" s="18"/>
      <c r="D454" s="58">
        <f t="shared" ref="D454" si="203">D455+D463</f>
        <v>0</v>
      </c>
      <c r="E454" s="58"/>
      <c r="F454" s="58"/>
    </row>
    <row r="455" spans="1:6" s="9" customFormat="1" ht="18.600000000000001" hidden="1" customHeight="1" x14ac:dyDescent="0.2">
      <c r="A455" s="13" t="s">
        <v>5</v>
      </c>
      <c r="B455" s="16"/>
      <c r="C455" s="18"/>
      <c r="D455" s="58">
        <f t="shared" ref="D455" si="204">D456+D458+D461+D462</f>
        <v>0</v>
      </c>
      <c r="E455" s="58"/>
      <c r="F455" s="58"/>
    </row>
    <row r="456" spans="1:6" s="9" customFormat="1" ht="16.899999999999999" hidden="1" customHeight="1" x14ac:dyDescent="0.2">
      <c r="A456" s="19"/>
      <c r="B456" s="15" t="s">
        <v>6</v>
      </c>
      <c r="C456" s="16"/>
      <c r="D456" s="58">
        <f t="shared" ref="D456" si="205">D457</f>
        <v>0</v>
      </c>
      <c r="E456" s="58"/>
      <c r="F456" s="58"/>
    </row>
    <row r="457" spans="1:6" s="23" customFormat="1" ht="18" hidden="1" customHeight="1" x14ac:dyDescent="0.2">
      <c r="A457" s="20"/>
      <c r="B457" s="21"/>
      <c r="C457" s="22" t="s">
        <v>7</v>
      </c>
      <c r="D457" s="60"/>
      <c r="E457" s="59"/>
      <c r="F457" s="59"/>
    </row>
    <row r="458" spans="1:6" s="9" customFormat="1" ht="13.9" hidden="1" customHeight="1" x14ac:dyDescent="0.2">
      <c r="A458" s="19"/>
      <c r="B458" s="15" t="s">
        <v>8</v>
      </c>
      <c r="C458" s="16"/>
      <c r="D458" s="61">
        <f t="shared" ref="D458" si="206">D459+D460</f>
        <v>0</v>
      </c>
      <c r="E458" s="61"/>
      <c r="F458" s="61"/>
    </row>
    <row r="459" spans="1:6" s="9" customFormat="1" ht="19.149999999999999" hidden="1" customHeight="1" x14ac:dyDescent="0.2">
      <c r="A459" s="19"/>
      <c r="B459" s="15"/>
      <c r="C459" s="16" t="s">
        <v>9</v>
      </c>
      <c r="D459" s="59"/>
      <c r="E459" s="59"/>
      <c r="F459" s="59"/>
    </row>
    <row r="460" spans="1:6" s="26" customFormat="1" ht="26.25" hidden="1" customHeight="1" x14ac:dyDescent="0.25">
      <c r="A460" s="24"/>
      <c r="B460" s="21"/>
      <c r="C460" s="25" t="s">
        <v>10</v>
      </c>
      <c r="D460" s="60"/>
      <c r="E460" s="60"/>
      <c r="F460" s="60"/>
    </row>
    <row r="461" spans="1:6" s="9" customFormat="1" ht="15.6" hidden="1" customHeight="1" x14ac:dyDescent="0.2">
      <c r="A461" s="13"/>
      <c r="B461" s="15" t="s">
        <v>11</v>
      </c>
      <c r="C461" s="16"/>
      <c r="D461" s="59"/>
      <c r="E461" s="59"/>
      <c r="F461" s="59"/>
    </row>
    <row r="462" spans="1:6" s="9" customFormat="1" ht="15.6" hidden="1" customHeight="1" x14ac:dyDescent="0.2">
      <c r="A462" s="13"/>
      <c r="B462" s="15" t="s">
        <v>12</v>
      </c>
      <c r="C462" s="16"/>
      <c r="D462" s="59"/>
      <c r="E462" s="59"/>
      <c r="F462" s="59"/>
    </row>
    <row r="463" spans="1:6" s="9" customFormat="1" ht="18.600000000000001" hidden="1" customHeight="1" x14ac:dyDescent="0.2">
      <c r="A463" s="13" t="s">
        <v>13</v>
      </c>
      <c r="B463" s="15"/>
      <c r="C463" s="16"/>
      <c r="D463" s="58">
        <f t="shared" ref="D463" si="207">D464</f>
        <v>0</v>
      </c>
      <c r="E463" s="58"/>
      <c r="F463" s="58"/>
    </row>
    <row r="464" spans="1:6" s="9" customFormat="1" ht="14.25" hidden="1" customHeight="1" x14ac:dyDescent="0.2">
      <c r="A464" s="13"/>
      <c r="B464" s="15" t="s">
        <v>14</v>
      </c>
      <c r="C464" s="16"/>
      <c r="D464" s="59"/>
      <c r="E464" s="59"/>
      <c r="F464" s="59"/>
    </row>
    <row r="465" spans="1:6" s="9" customFormat="1" x14ac:dyDescent="0.2">
      <c r="A465" s="118" t="s">
        <v>158</v>
      </c>
      <c r="B465" s="118"/>
      <c r="C465" s="118"/>
      <c r="D465" s="58">
        <f>D466+D490</f>
        <v>100000</v>
      </c>
      <c r="E465" s="58">
        <f>E466+E490</f>
        <v>139360</v>
      </c>
      <c r="F465" s="58">
        <f>F466+F490</f>
        <v>39360</v>
      </c>
    </row>
    <row r="466" spans="1:6" s="9" customFormat="1" x14ac:dyDescent="0.2">
      <c r="A466" s="118" t="s">
        <v>153</v>
      </c>
      <c r="B466" s="118"/>
      <c r="C466" s="118"/>
      <c r="D466" s="58">
        <f t="shared" ref="D466:E466" si="208">SUM(D467:D480)</f>
        <v>100000</v>
      </c>
      <c r="E466" s="58">
        <f t="shared" si="208"/>
        <v>100000</v>
      </c>
      <c r="F466" s="58">
        <f t="shared" ref="F466" si="209">SUM(F467:F480)</f>
        <v>0</v>
      </c>
    </row>
    <row r="467" spans="1:6" s="9" customFormat="1" ht="18.600000000000001" hidden="1" customHeight="1" x14ac:dyDescent="0.2">
      <c r="A467" s="19"/>
      <c r="B467" s="15" t="s">
        <v>15</v>
      </c>
      <c r="C467" s="16"/>
      <c r="D467" s="59"/>
      <c r="E467" s="59"/>
      <c r="F467" s="59"/>
    </row>
    <row r="468" spans="1:6" s="9" customFormat="1" ht="18.600000000000001" hidden="1" customHeight="1" x14ac:dyDescent="0.2">
      <c r="A468" s="19"/>
      <c r="B468" s="15" t="s">
        <v>16</v>
      </c>
      <c r="C468" s="16"/>
      <c r="D468" s="59"/>
      <c r="E468" s="59"/>
      <c r="F468" s="59"/>
    </row>
    <row r="469" spans="1:6" s="9" customFormat="1" ht="18" hidden="1" customHeight="1" x14ac:dyDescent="0.2">
      <c r="A469" s="19"/>
      <c r="B469" s="125" t="s">
        <v>17</v>
      </c>
      <c r="C469" s="125"/>
      <c r="D469" s="59"/>
      <c r="E469" s="59"/>
      <c r="F469" s="59"/>
    </row>
    <row r="470" spans="1:6" s="9" customFormat="1" ht="18.600000000000001" hidden="1" customHeight="1" x14ac:dyDescent="0.2">
      <c r="A470" s="19"/>
      <c r="B470" s="15" t="s">
        <v>18</v>
      </c>
      <c r="C470" s="16"/>
      <c r="D470" s="59"/>
      <c r="E470" s="60"/>
      <c r="F470" s="60"/>
    </row>
    <row r="471" spans="1:6" s="9" customFormat="1" ht="18.600000000000001" hidden="1" customHeight="1" x14ac:dyDescent="0.2">
      <c r="A471" s="27"/>
      <c r="B471" s="15" t="s">
        <v>19</v>
      </c>
      <c r="C471" s="16"/>
      <c r="D471" s="59"/>
      <c r="E471" s="59"/>
      <c r="F471" s="59"/>
    </row>
    <row r="472" spans="1:6" s="9" customFormat="1" ht="32.25" hidden="1" customHeight="1" x14ac:dyDescent="0.2">
      <c r="A472" s="28"/>
      <c r="B472" s="120" t="s">
        <v>20</v>
      </c>
      <c r="C472" s="120"/>
      <c r="D472" s="59"/>
      <c r="E472" s="59"/>
      <c r="F472" s="59"/>
    </row>
    <row r="473" spans="1:6" s="9" customFormat="1" hidden="1" x14ac:dyDescent="0.2">
      <c r="A473" s="28"/>
      <c r="B473" s="119" t="s">
        <v>21</v>
      </c>
      <c r="C473" s="119"/>
      <c r="D473" s="59"/>
      <c r="E473" s="59"/>
      <c r="F473" s="59"/>
    </row>
    <row r="474" spans="1:6" s="9" customFormat="1" hidden="1" x14ac:dyDescent="0.2">
      <c r="A474" s="28"/>
      <c r="B474" s="120" t="s">
        <v>22</v>
      </c>
      <c r="C474" s="120"/>
      <c r="D474" s="59"/>
      <c r="E474" s="59"/>
      <c r="F474" s="59"/>
    </row>
    <row r="475" spans="1:6" s="9" customFormat="1" hidden="1" x14ac:dyDescent="0.2">
      <c r="A475" s="28"/>
      <c r="B475" s="124" t="s">
        <v>23</v>
      </c>
      <c r="C475" s="124"/>
      <c r="D475" s="59"/>
      <c r="E475" s="59"/>
      <c r="F475" s="59"/>
    </row>
    <row r="476" spans="1:6" s="9" customFormat="1" hidden="1" x14ac:dyDescent="0.2">
      <c r="A476" s="28"/>
      <c r="B476" s="120" t="s">
        <v>24</v>
      </c>
      <c r="C476" s="120"/>
      <c r="D476" s="59"/>
      <c r="E476" s="59"/>
      <c r="F476" s="59"/>
    </row>
    <row r="477" spans="1:6" s="9" customFormat="1" hidden="1" x14ac:dyDescent="0.2">
      <c r="A477" s="28"/>
      <c r="B477" s="119" t="s">
        <v>25</v>
      </c>
      <c r="C477" s="119"/>
      <c r="D477" s="59"/>
      <c r="E477" s="59"/>
      <c r="F477" s="59"/>
    </row>
    <row r="478" spans="1:6" s="9" customFormat="1" hidden="1" x14ac:dyDescent="0.2">
      <c r="A478" s="28"/>
      <c r="B478" s="119" t="s">
        <v>26</v>
      </c>
      <c r="C478" s="119"/>
      <c r="D478" s="59"/>
      <c r="E478" s="59"/>
      <c r="F478" s="59"/>
    </row>
    <row r="479" spans="1:6" s="9" customFormat="1" hidden="1" x14ac:dyDescent="0.2">
      <c r="A479" s="28"/>
      <c r="B479" s="15" t="s">
        <v>27</v>
      </c>
      <c r="C479" s="16"/>
      <c r="D479" s="59"/>
      <c r="E479" s="59"/>
      <c r="F479" s="59"/>
    </row>
    <row r="480" spans="1:6" s="9" customFormat="1" ht="18.600000000000001" customHeight="1" x14ac:dyDescent="0.2">
      <c r="A480" s="27"/>
      <c r="B480" s="15" t="s">
        <v>28</v>
      </c>
      <c r="C480" s="16"/>
      <c r="D480" s="59">
        <v>100000</v>
      </c>
      <c r="E480" s="59">
        <v>100000</v>
      </c>
      <c r="F480" s="59">
        <f>E480-D480</f>
        <v>0</v>
      </c>
    </row>
    <row r="481" spans="1:6" s="9" customFormat="1" ht="15" hidden="1" customHeight="1" x14ac:dyDescent="0.2">
      <c r="A481" s="19" t="s">
        <v>29</v>
      </c>
      <c r="B481" s="16"/>
      <c r="C481" s="29"/>
      <c r="D481" s="58">
        <f t="shared" ref="D481" si="210">D482</f>
        <v>0</v>
      </c>
      <c r="E481" s="58"/>
      <c r="F481" s="58"/>
    </row>
    <row r="482" spans="1:6" s="9" customFormat="1" ht="14.45" hidden="1" customHeight="1" x14ac:dyDescent="0.2">
      <c r="A482" s="27"/>
      <c r="B482" s="15" t="s">
        <v>30</v>
      </c>
      <c r="C482" s="16"/>
      <c r="D482" s="59"/>
      <c r="E482" s="60"/>
      <c r="F482" s="60"/>
    </row>
    <row r="483" spans="1:6" s="9" customFormat="1" ht="18.600000000000001" hidden="1" customHeight="1" x14ac:dyDescent="0.2">
      <c r="A483" s="19" t="s">
        <v>31</v>
      </c>
      <c r="B483" s="16"/>
      <c r="C483" s="15"/>
      <c r="D483" s="58">
        <f t="shared" ref="D483" si="211">D484</f>
        <v>0</v>
      </c>
      <c r="E483" s="58"/>
      <c r="F483" s="58"/>
    </row>
    <row r="484" spans="1:6" s="9" customFormat="1" ht="16.5" hidden="1" customHeight="1" x14ac:dyDescent="0.2">
      <c r="A484" s="19"/>
      <c r="B484" s="15" t="s">
        <v>32</v>
      </c>
      <c r="C484" s="16"/>
      <c r="D484" s="59"/>
      <c r="E484" s="60"/>
      <c r="F484" s="60"/>
    </row>
    <row r="485" spans="1:6" s="9" customFormat="1" ht="12.6" hidden="1" customHeight="1" x14ac:dyDescent="0.2">
      <c r="A485" s="19" t="s">
        <v>89</v>
      </c>
      <c r="B485" s="16"/>
      <c r="C485" s="15"/>
      <c r="D485" s="58">
        <f t="shared" ref="D485" si="212">D486+D487+D489</f>
        <v>0</v>
      </c>
      <c r="E485" s="58"/>
      <c r="F485" s="58"/>
    </row>
    <row r="486" spans="1:6" s="9" customFormat="1" hidden="1" x14ac:dyDescent="0.2">
      <c r="A486" s="19"/>
      <c r="B486" s="16" t="s">
        <v>33</v>
      </c>
      <c r="C486" s="15"/>
      <c r="D486" s="59"/>
      <c r="E486" s="60"/>
      <c r="F486" s="60"/>
    </row>
    <row r="487" spans="1:6" s="30" customFormat="1" ht="12.75" hidden="1" x14ac:dyDescent="0.25">
      <c r="A487" s="20"/>
      <c r="B487" s="115" t="s">
        <v>90</v>
      </c>
      <c r="C487" s="116"/>
      <c r="D487" s="58">
        <f t="shared" ref="D487" si="213">D488</f>
        <v>0</v>
      </c>
      <c r="E487" s="58"/>
      <c r="F487" s="58"/>
    </row>
    <row r="488" spans="1:6" s="30" customFormat="1" ht="33" hidden="1" customHeight="1" x14ac:dyDescent="0.2">
      <c r="A488" s="20"/>
      <c r="B488" s="31"/>
      <c r="C488" s="31" t="s">
        <v>35</v>
      </c>
      <c r="D488" s="59"/>
      <c r="E488" s="60"/>
      <c r="F488" s="60"/>
    </row>
    <row r="489" spans="1:6" s="9" customFormat="1" ht="15" hidden="1" customHeight="1" x14ac:dyDescent="0.2">
      <c r="A489" s="19"/>
      <c r="B489" s="15" t="s">
        <v>36</v>
      </c>
      <c r="C489" s="16"/>
      <c r="D489" s="59"/>
      <c r="E489" s="59"/>
      <c r="F489" s="59"/>
    </row>
    <row r="490" spans="1:6" s="9" customFormat="1" x14ac:dyDescent="0.2">
      <c r="A490" s="118" t="s">
        <v>155</v>
      </c>
      <c r="B490" s="118"/>
      <c r="C490" s="118"/>
      <c r="D490" s="58">
        <f t="shared" ref="D490:E490" si="214">D492+D493+D491</f>
        <v>0</v>
      </c>
      <c r="E490" s="58">
        <f t="shared" si="214"/>
        <v>39360</v>
      </c>
      <c r="F490" s="58">
        <f t="shared" ref="F490" si="215">F492+F493+F491</f>
        <v>39360</v>
      </c>
    </row>
    <row r="491" spans="1:6" s="9" customFormat="1" ht="18.600000000000001" customHeight="1" x14ac:dyDescent="0.2">
      <c r="A491" s="13"/>
      <c r="B491" s="15" t="s">
        <v>37</v>
      </c>
      <c r="C491" s="16"/>
      <c r="D491" s="59">
        <v>0</v>
      </c>
      <c r="E491" s="60">
        <v>39360</v>
      </c>
      <c r="F491" s="60">
        <f>E491-D491</f>
        <v>39360</v>
      </c>
    </row>
    <row r="492" spans="1:6" s="9" customFormat="1" ht="30.6" hidden="1" customHeight="1" x14ac:dyDescent="0.2">
      <c r="A492" s="13"/>
      <c r="B492" s="119" t="s">
        <v>92</v>
      </c>
      <c r="C492" s="119"/>
      <c r="D492" s="59"/>
      <c r="E492" s="59"/>
      <c r="F492" s="59"/>
    </row>
    <row r="493" spans="1:6" s="9" customFormat="1" ht="18.600000000000001" hidden="1" customHeight="1" x14ac:dyDescent="0.2">
      <c r="A493" s="13"/>
      <c r="B493" s="15" t="s">
        <v>39</v>
      </c>
      <c r="C493" s="16"/>
      <c r="D493" s="59"/>
      <c r="E493" s="59"/>
      <c r="F493" s="59"/>
    </row>
    <row r="494" spans="1:6" s="23" customFormat="1" ht="13.9" hidden="1" customHeight="1" x14ac:dyDescent="0.25">
      <c r="A494" s="20" t="s">
        <v>44</v>
      </c>
      <c r="B494" s="34"/>
      <c r="C494" s="35"/>
      <c r="D494" s="62">
        <f t="shared" ref="D494" si="216">D495+D498</f>
        <v>0</v>
      </c>
      <c r="E494" s="62"/>
      <c r="F494" s="62"/>
    </row>
    <row r="495" spans="1:6" s="26" customFormat="1" ht="22.15" hidden="1" customHeight="1" x14ac:dyDescent="0.25">
      <c r="A495" s="122" t="s">
        <v>93</v>
      </c>
      <c r="B495" s="122"/>
      <c r="C495" s="122"/>
      <c r="D495" s="62">
        <f t="shared" ref="D495:D496" si="217">D496</f>
        <v>0</v>
      </c>
      <c r="E495" s="62"/>
      <c r="F495" s="62"/>
    </row>
    <row r="496" spans="1:6" s="26" customFormat="1" ht="30.75" hidden="1" customHeight="1" x14ac:dyDescent="0.25">
      <c r="A496" s="36"/>
      <c r="B496" s="123" t="s">
        <v>94</v>
      </c>
      <c r="C496" s="123"/>
      <c r="D496" s="62">
        <f t="shared" si="217"/>
        <v>0</v>
      </c>
      <c r="E496" s="62"/>
      <c r="F496" s="62"/>
    </row>
    <row r="497" spans="1:9" s="26" customFormat="1" ht="30.75" hidden="1" customHeight="1" x14ac:dyDescent="0.2">
      <c r="A497" s="36"/>
      <c r="B497" s="37"/>
      <c r="C497" s="38" t="s">
        <v>45</v>
      </c>
      <c r="D497" s="59"/>
      <c r="E497" s="59"/>
      <c r="F497" s="59"/>
    </row>
    <row r="498" spans="1:9" s="23" customFormat="1" ht="18" hidden="1" customHeight="1" x14ac:dyDescent="0.25">
      <c r="A498" s="20" t="s">
        <v>48</v>
      </c>
      <c r="B498" s="38"/>
      <c r="C498" s="38"/>
      <c r="D498" s="58">
        <f t="shared" ref="D498" si="218">D499+D500</f>
        <v>0</v>
      </c>
      <c r="E498" s="58"/>
      <c r="F498" s="58"/>
    </row>
    <row r="499" spans="1:9" s="26" customFormat="1" ht="29.25" hidden="1" customHeight="1" x14ac:dyDescent="0.2">
      <c r="A499" s="20"/>
      <c r="B499" s="120" t="s">
        <v>49</v>
      </c>
      <c r="C499" s="120"/>
      <c r="D499" s="59"/>
      <c r="E499" s="60"/>
      <c r="F499" s="60"/>
    </row>
    <row r="500" spans="1:9" s="26" customFormat="1" ht="23.45" hidden="1" customHeight="1" x14ac:dyDescent="0.2">
      <c r="A500" s="20"/>
      <c r="B500" s="120" t="s">
        <v>50</v>
      </c>
      <c r="C500" s="116"/>
      <c r="D500" s="59"/>
      <c r="E500" s="59"/>
      <c r="F500" s="59"/>
    </row>
    <row r="501" spans="1:9" s="9" customFormat="1" ht="18.600000000000001" hidden="1" customHeight="1" x14ac:dyDescent="0.2">
      <c r="A501" s="13" t="s">
        <v>95</v>
      </c>
      <c r="B501" s="15"/>
      <c r="C501" s="15"/>
      <c r="D501" s="62">
        <f t="shared" ref="D501" si="219">D502+D503</f>
        <v>0</v>
      </c>
      <c r="E501" s="62"/>
      <c r="F501" s="62"/>
    </row>
    <row r="502" spans="1:9" s="9" customFormat="1" ht="18.600000000000001" hidden="1" customHeight="1" x14ac:dyDescent="0.2">
      <c r="A502" s="13"/>
      <c r="B502" s="15" t="s">
        <v>53</v>
      </c>
      <c r="C502" s="15"/>
      <c r="D502" s="59"/>
      <c r="E502" s="59"/>
      <c r="F502" s="59"/>
    </row>
    <row r="503" spans="1:9" s="9" customFormat="1" ht="45.6" hidden="1" customHeight="1" x14ac:dyDescent="0.2">
      <c r="A503" s="13"/>
      <c r="B503" s="117" t="s">
        <v>96</v>
      </c>
      <c r="C503" s="117"/>
      <c r="D503" s="59"/>
      <c r="E503" s="60"/>
      <c r="F503" s="60"/>
    </row>
    <row r="504" spans="1:9" s="9" customFormat="1" x14ac:dyDescent="0.2">
      <c r="A504" s="118" t="s">
        <v>159</v>
      </c>
      <c r="B504" s="118"/>
      <c r="C504" s="118"/>
      <c r="D504" s="58">
        <f>D505</f>
        <v>6507000</v>
      </c>
      <c r="E504" s="58">
        <f>E505</f>
        <v>6507000</v>
      </c>
      <c r="F504" s="58">
        <f>F505</f>
        <v>0</v>
      </c>
    </row>
    <row r="505" spans="1:9" s="9" customFormat="1" x14ac:dyDescent="0.2">
      <c r="A505" s="13"/>
      <c r="B505" s="15" t="s">
        <v>57</v>
      </c>
      <c r="C505" s="16"/>
      <c r="D505" s="59">
        <v>6507000</v>
      </c>
      <c r="E505" s="59">
        <f>6387000+60000+60000</f>
        <v>6507000</v>
      </c>
      <c r="F505" s="59">
        <f>E505-D505</f>
        <v>0</v>
      </c>
      <c r="I505" s="100"/>
    </row>
    <row r="506" spans="1:9" s="49" customFormat="1" ht="18" x14ac:dyDescent="0.25">
      <c r="A506" s="121" t="s">
        <v>162</v>
      </c>
      <c r="B506" s="116"/>
      <c r="C506" s="116"/>
      <c r="D506" s="57">
        <f t="shared" ref="D506:E506" si="220">D507+D515+D519+D524+D542+D604</f>
        <v>0</v>
      </c>
      <c r="E506" s="57">
        <f t="shared" si="220"/>
        <v>0</v>
      </c>
      <c r="F506" s="57">
        <f t="shared" ref="F506" si="221">F507+F515+F519+F524+F542+F604</f>
        <v>0</v>
      </c>
    </row>
    <row r="507" spans="1:9" s="9" customFormat="1" ht="13.9" hidden="1" customHeight="1" x14ac:dyDescent="0.2">
      <c r="A507" s="10" t="s">
        <v>98</v>
      </c>
      <c r="B507" s="11"/>
      <c r="C507" s="12"/>
      <c r="D507" s="58">
        <f t="shared" ref="D507:F508" si="222">D508</f>
        <v>0</v>
      </c>
      <c r="E507" s="58">
        <f t="shared" si="222"/>
        <v>0</v>
      </c>
      <c r="F507" s="58">
        <f t="shared" si="222"/>
        <v>0</v>
      </c>
    </row>
    <row r="508" spans="1:9" s="9" customFormat="1" ht="14.45" hidden="1" customHeight="1" x14ac:dyDescent="0.2">
      <c r="A508" s="13" t="s">
        <v>99</v>
      </c>
      <c r="B508" s="17"/>
      <c r="C508" s="15"/>
      <c r="D508" s="58">
        <f t="shared" si="222"/>
        <v>0</v>
      </c>
      <c r="E508" s="58">
        <f t="shared" si="222"/>
        <v>0</v>
      </c>
      <c r="F508" s="58">
        <f t="shared" si="222"/>
        <v>0</v>
      </c>
    </row>
    <row r="509" spans="1:9" s="9" customFormat="1" ht="18.600000000000001" hidden="1" customHeight="1" x14ac:dyDescent="0.2">
      <c r="A509" s="13" t="s">
        <v>100</v>
      </c>
      <c r="B509" s="15"/>
      <c r="C509" s="15"/>
      <c r="D509" s="58">
        <f t="shared" ref="D509:E509" si="223">D510+D513</f>
        <v>0</v>
      </c>
      <c r="E509" s="58">
        <f t="shared" si="223"/>
        <v>0</v>
      </c>
      <c r="F509" s="58">
        <f t="shared" ref="F509" si="224">F510+F513</f>
        <v>0</v>
      </c>
    </row>
    <row r="510" spans="1:9" s="9" customFormat="1" hidden="1" x14ac:dyDescent="0.2">
      <c r="A510" s="19" t="s">
        <v>101</v>
      </c>
      <c r="B510" s="16"/>
      <c r="C510" s="15"/>
      <c r="D510" s="58">
        <f t="shared" ref="D510:F511" si="225">D511</f>
        <v>0</v>
      </c>
      <c r="E510" s="58">
        <f t="shared" si="225"/>
        <v>0</v>
      </c>
      <c r="F510" s="58">
        <f t="shared" si="225"/>
        <v>0</v>
      </c>
    </row>
    <row r="511" spans="1:9" s="30" customFormat="1" ht="27.6" hidden="1" customHeight="1" x14ac:dyDescent="0.25">
      <c r="A511" s="20"/>
      <c r="B511" s="115" t="s">
        <v>102</v>
      </c>
      <c r="C511" s="116"/>
      <c r="D511" s="62">
        <f t="shared" si="225"/>
        <v>0</v>
      </c>
      <c r="E511" s="62">
        <f t="shared" si="225"/>
        <v>0</v>
      </c>
      <c r="F511" s="62">
        <f t="shared" si="225"/>
        <v>0</v>
      </c>
    </row>
    <row r="512" spans="1:9" s="30" customFormat="1" ht="27" hidden="1" customHeight="1" x14ac:dyDescent="0.25">
      <c r="A512" s="20"/>
      <c r="B512" s="31"/>
      <c r="C512" s="31" t="s">
        <v>34</v>
      </c>
      <c r="D512" s="60"/>
      <c r="E512" s="60"/>
      <c r="F512" s="60"/>
    </row>
    <row r="513" spans="1:6" s="9" customFormat="1" ht="18.600000000000001" hidden="1" customHeight="1" x14ac:dyDescent="0.2">
      <c r="A513" s="13" t="s">
        <v>103</v>
      </c>
      <c r="B513" s="14"/>
      <c r="C513" s="14"/>
      <c r="D513" s="58">
        <f t="shared" ref="D513:F513" si="226">D514</f>
        <v>0</v>
      </c>
      <c r="E513" s="58">
        <f t="shared" si="226"/>
        <v>0</v>
      </c>
      <c r="F513" s="58">
        <f t="shared" si="226"/>
        <v>0</v>
      </c>
    </row>
    <row r="514" spans="1:6" s="9" customFormat="1" ht="16.149999999999999" hidden="1" customHeight="1" x14ac:dyDescent="0.2">
      <c r="A514" s="15"/>
      <c r="B514" s="15" t="s">
        <v>38</v>
      </c>
      <c r="C514" s="15"/>
      <c r="D514" s="59"/>
      <c r="E514" s="59"/>
      <c r="F514" s="59"/>
    </row>
    <row r="515" spans="1:6" s="9" customFormat="1" ht="18.600000000000001" hidden="1" customHeight="1" x14ac:dyDescent="0.2">
      <c r="A515" s="19" t="s">
        <v>40</v>
      </c>
      <c r="B515" s="32"/>
      <c r="C515" s="33"/>
      <c r="D515" s="58">
        <f t="shared" ref="D515:F515" si="227">D516</f>
        <v>0</v>
      </c>
      <c r="E515" s="58">
        <f t="shared" si="227"/>
        <v>0</v>
      </c>
      <c r="F515" s="58">
        <f t="shared" si="227"/>
        <v>0</v>
      </c>
    </row>
    <row r="516" spans="1:6" s="9" customFormat="1" ht="18.600000000000001" hidden="1" customHeight="1" x14ac:dyDescent="0.2">
      <c r="A516" s="19" t="s">
        <v>41</v>
      </c>
      <c r="B516" s="16"/>
      <c r="C516" s="15"/>
      <c r="D516" s="58">
        <f t="shared" ref="D516:E516" si="228">D517+D518</f>
        <v>0</v>
      </c>
      <c r="E516" s="58">
        <f t="shared" si="228"/>
        <v>0</v>
      </c>
      <c r="F516" s="58">
        <f t="shared" ref="F516" si="229">F517+F518</f>
        <v>0</v>
      </c>
    </row>
    <row r="517" spans="1:6" s="9" customFormat="1" ht="18.600000000000001" hidden="1" customHeight="1" x14ac:dyDescent="0.2">
      <c r="A517" s="19"/>
      <c r="B517" s="15" t="s">
        <v>42</v>
      </c>
      <c r="C517" s="16"/>
      <c r="D517" s="59"/>
      <c r="E517" s="59"/>
      <c r="F517" s="59"/>
    </row>
    <row r="518" spans="1:6" s="9" customFormat="1" ht="18.600000000000001" hidden="1" customHeight="1" x14ac:dyDescent="0.2">
      <c r="A518" s="19"/>
      <c r="B518" s="15" t="s">
        <v>43</v>
      </c>
      <c r="C518" s="16"/>
      <c r="D518" s="59"/>
      <c r="E518" s="59"/>
      <c r="F518" s="59"/>
    </row>
    <row r="519" spans="1:6" s="26" customFormat="1" ht="18" hidden="1" customHeight="1" x14ac:dyDescent="0.25">
      <c r="A519" s="20" t="s">
        <v>104</v>
      </c>
      <c r="B519" s="34"/>
      <c r="C519" s="35"/>
      <c r="D519" s="62">
        <f t="shared" ref="D519:F519" si="230">D520</f>
        <v>0</v>
      </c>
      <c r="E519" s="62">
        <f t="shared" si="230"/>
        <v>0</v>
      </c>
      <c r="F519" s="62">
        <f t="shared" si="230"/>
        <v>0</v>
      </c>
    </row>
    <row r="520" spans="1:6" s="26" customFormat="1" ht="26.25" hidden="1" customHeight="1" x14ac:dyDescent="0.25">
      <c r="A520" s="122" t="s">
        <v>105</v>
      </c>
      <c r="B520" s="122"/>
      <c r="C520" s="122"/>
      <c r="D520" s="62">
        <f t="shared" ref="D520:E520" si="231">D521+D523</f>
        <v>0</v>
      </c>
      <c r="E520" s="62">
        <f t="shared" si="231"/>
        <v>0</v>
      </c>
      <c r="F520" s="62">
        <f t="shared" ref="F520" si="232">F521+F523</f>
        <v>0</v>
      </c>
    </row>
    <row r="521" spans="1:6" s="26" customFormat="1" ht="30.75" hidden="1" customHeight="1" x14ac:dyDescent="0.25">
      <c r="A521" s="36"/>
      <c r="B521" s="123" t="s">
        <v>106</v>
      </c>
      <c r="C521" s="123"/>
      <c r="D521" s="62">
        <f t="shared" ref="D521:F521" si="233">D522</f>
        <v>0</v>
      </c>
      <c r="E521" s="62">
        <f t="shared" si="233"/>
        <v>0</v>
      </c>
      <c r="F521" s="62">
        <f t="shared" si="233"/>
        <v>0</v>
      </c>
    </row>
    <row r="522" spans="1:6" s="26" customFormat="1" ht="30.75" hidden="1" customHeight="1" x14ac:dyDescent="0.25">
      <c r="A522" s="36"/>
      <c r="B522" s="37"/>
      <c r="C522" s="38" t="s">
        <v>46</v>
      </c>
      <c r="D522" s="63"/>
      <c r="E522" s="63"/>
      <c r="F522" s="63"/>
    </row>
    <row r="523" spans="1:6" s="26" customFormat="1" ht="18" hidden="1" customHeight="1" x14ac:dyDescent="0.25">
      <c r="A523" s="20"/>
      <c r="B523" s="120" t="s">
        <v>47</v>
      </c>
      <c r="C523" s="120"/>
      <c r="D523" s="63"/>
      <c r="E523" s="63"/>
      <c r="F523" s="63"/>
    </row>
    <row r="524" spans="1:6" s="9" customFormat="1" ht="13.9" customHeight="1" x14ac:dyDescent="0.2">
      <c r="A524" s="13" t="s">
        <v>192</v>
      </c>
      <c r="B524" s="15"/>
      <c r="C524" s="15"/>
      <c r="D524" s="62">
        <f t="shared" ref="D524:F524" si="234">D525</f>
        <v>0</v>
      </c>
      <c r="E524" s="62">
        <f t="shared" si="234"/>
        <v>0</v>
      </c>
      <c r="F524" s="62">
        <f t="shared" si="234"/>
        <v>0</v>
      </c>
    </row>
    <row r="525" spans="1:6" s="9" customFormat="1" x14ac:dyDescent="0.2">
      <c r="A525" s="118" t="s">
        <v>193</v>
      </c>
      <c r="B525" s="118"/>
      <c r="C525" s="118"/>
      <c r="D525" s="62">
        <f t="shared" ref="D525:E525" si="235">D526+D530</f>
        <v>0</v>
      </c>
      <c r="E525" s="62">
        <f t="shared" si="235"/>
        <v>0</v>
      </c>
      <c r="F525" s="62">
        <f t="shared" ref="F525" si="236">F526+F530</f>
        <v>0</v>
      </c>
    </row>
    <row r="526" spans="1:6" s="9" customFormat="1" ht="18.600000000000001" hidden="1" customHeight="1" x14ac:dyDescent="0.2">
      <c r="A526" s="13" t="s">
        <v>107</v>
      </c>
      <c r="B526" s="15"/>
      <c r="C526" s="15"/>
      <c r="D526" s="62">
        <f t="shared" ref="D526:E526" si="237">D527+D528+D529</f>
        <v>0</v>
      </c>
      <c r="E526" s="62">
        <f t="shared" si="237"/>
        <v>0</v>
      </c>
      <c r="F526" s="62">
        <f t="shared" ref="F526" si="238">F527+F528+F529</f>
        <v>0</v>
      </c>
    </row>
    <row r="527" spans="1:6" s="9" customFormat="1" ht="42" hidden="1" customHeight="1" x14ac:dyDescent="0.2">
      <c r="A527" s="13"/>
      <c r="B527" s="117" t="s">
        <v>54</v>
      </c>
      <c r="C527" s="117"/>
      <c r="D527" s="63"/>
      <c r="E527" s="63"/>
      <c r="F527" s="63"/>
    </row>
    <row r="528" spans="1:6" s="23" customFormat="1" ht="15" hidden="1" customHeight="1" x14ac:dyDescent="0.2">
      <c r="A528" s="24"/>
      <c r="B528" s="137" t="s">
        <v>55</v>
      </c>
      <c r="C528" s="137"/>
      <c r="D528" s="63"/>
      <c r="E528" s="63"/>
      <c r="F528" s="63"/>
    </row>
    <row r="529" spans="1:6" s="23" customFormat="1" ht="65.45" hidden="1" customHeight="1" x14ac:dyDescent="0.25">
      <c r="A529" s="24"/>
      <c r="B529" s="138" t="s">
        <v>56</v>
      </c>
      <c r="C529" s="130"/>
      <c r="D529" s="63"/>
      <c r="E529" s="63"/>
      <c r="F529" s="63"/>
    </row>
    <row r="530" spans="1:6" s="9" customFormat="1" x14ac:dyDescent="0.2">
      <c r="A530" s="118" t="s">
        <v>159</v>
      </c>
      <c r="B530" s="118"/>
      <c r="C530" s="118"/>
      <c r="D530" s="58">
        <f t="shared" ref="D530:E530" si="239">D531+D532+D536+D540+D541</f>
        <v>0</v>
      </c>
      <c r="E530" s="58">
        <f t="shared" si="239"/>
        <v>0</v>
      </c>
      <c r="F530" s="58">
        <f t="shared" ref="F530" si="240">F531+F532+F536+F540+F541</f>
        <v>0</v>
      </c>
    </row>
    <row r="531" spans="1:6" s="9" customFormat="1" ht="32.450000000000003" hidden="1" customHeight="1" x14ac:dyDescent="0.2">
      <c r="A531" s="13"/>
      <c r="B531" s="119" t="s">
        <v>59</v>
      </c>
      <c r="C531" s="119"/>
      <c r="D531" s="59"/>
      <c r="E531" s="59"/>
      <c r="F531" s="59"/>
    </row>
    <row r="532" spans="1:6" s="9" customFormat="1" ht="30.75" hidden="1" customHeight="1" x14ac:dyDescent="0.2">
      <c r="A532" s="13"/>
      <c r="B532" s="119" t="s">
        <v>61</v>
      </c>
      <c r="C532" s="119"/>
      <c r="D532" s="58">
        <f t="shared" ref="D532:E532" si="241">D533+D534+D535</f>
        <v>0</v>
      </c>
      <c r="E532" s="58">
        <f t="shared" si="241"/>
        <v>0</v>
      </c>
      <c r="F532" s="58">
        <f t="shared" ref="F532" si="242">F533+F534+F535</f>
        <v>0</v>
      </c>
    </row>
    <row r="533" spans="1:6" s="9" customFormat="1" ht="48" hidden="1" customHeight="1" x14ac:dyDescent="0.2">
      <c r="A533" s="13"/>
      <c r="B533" s="39"/>
      <c r="C533" s="18" t="s">
        <v>62</v>
      </c>
      <c r="D533" s="63"/>
      <c r="E533" s="63"/>
      <c r="F533" s="63"/>
    </row>
    <row r="534" spans="1:6" s="9" customFormat="1" ht="28.5" hidden="1" customHeight="1" x14ac:dyDescent="0.2">
      <c r="A534" s="13"/>
      <c r="B534" s="39"/>
      <c r="C534" s="18" t="s">
        <v>63</v>
      </c>
      <c r="D534" s="63"/>
      <c r="E534" s="63"/>
      <c r="F534" s="63"/>
    </row>
    <row r="535" spans="1:6" s="9" customFormat="1" ht="31.15" hidden="1" customHeight="1" x14ac:dyDescent="0.2">
      <c r="A535" s="13"/>
      <c r="B535" s="39"/>
      <c r="C535" s="18" t="s">
        <v>64</v>
      </c>
      <c r="D535" s="63"/>
      <c r="E535" s="63"/>
      <c r="F535" s="63"/>
    </row>
    <row r="536" spans="1:6" s="9" customFormat="1" ht="44.25" hidden="1" customHeight="1" x14ac:dyDescent="0.2">
      <c r="A536" s="13"/>
      <c r="B536" s="119" t="s">
        <v>65</v>
      </c>
      <c r="C536" s="119"/>
      <c r="D536" s="58">
        <f t="shared" ref="D536:E536" si="243">D537+D538+D539</f>
        <v>0</v>
      </c>
      <c r="E536" s="58">
        <f t="shared" si="243"/>
        <v>0</v>
      </c>
      <c r="F536" s="58">
        <f t="shared" ref="F536" si="244">F537+F538+F539</f>
        <v>0</v>
      </c>
    </row>
    <row r="537" spans="1:6" s="9" customFormat="1" ht="45" hidden="1" customHeight="1" x14ac:dyDescent="0.2">
      <c r="A537" s="13"/>
      <c r="B537" s="39"/>
      <c r="C537" s="18" t="s">
        <v>66</v>
      </c>
      <c r="D537" s="63"/>
      <c r="E537" s="63"/>
      <c r="F537" s="63"/>
    </row>
    <row r="538" spans="1:6" s="9" customFormat="1" ht="43.15" hidden="1" customHeight="1" x14ac:dyDescent="0.2">
      <c r="A538" s="13"/>
      <c r="B538" s="39"/>
      <c r="C538" s="18" t="s">
        <v>67</v>
      </c>
      <c r="D538" s="63"/>
      <c r="E538" s="63"/>
      <c r="F538" s="63"/>
    </row>
    <row r="539" spans="1:6" s="9" customFormat="1" ht="30.75" hidden="1" customHeight="1" x14ac:dyDescent="0.2">
      <c r="A539" s="13"/>
      <c r="B539" s="39"/>
      <c r="C539" s="18" t="s">
        <v>68</v>
      </c>
      <c r="D539" s="63"/>
      <c r="E539" s="63"/>
      <c r="F539" s="63"/>
    </row>
    <row r="540" spans="1:6" s="9" customFormat="1" x14ac:dyDescent="0.2">
      <c r="A540" s="13"/>
      <c r="B540" s="119" t="s">
        <v>69</v>
      </c>
      <c r="C540" s="119"/>
      <c r="D540" s="63">
        <v>0</v>
      </c>
      <c r="E540" s="63">
        <v>0</v>
      </c>
      <c r="F540" s="59">
        <f>E540-D540</f>
        <v>0</v>
      </c>
    </row>
    <row r="541" spans="1:6" s="9" customFormat="1" ht="31.5" hidden="1" customHeight="1" x14ac:dyDescent="0.2">
      <c r="A541" s="13"/>
      <c r="B541" s="120" t="s">
        <v>109</v>
      </c>
      <c r="C541" s="134"/>
      <c r="D541" s="63"/>
      <c r="E541" s="63"/>
      <c r="F541" s="63"/>
    </row>
    <row r="542" spans="1:6" s="9" customFormat="1" ht="42" hidden="1" customHeight="1" x14ac:dyDescent="0.2">
      <c r="A542" s="133" t="s">
        <v>110</v>
      </c>
      <c r="B542" s="133"/>
      <c r="C542" s="133"/>
      <c r="D542" s="62">
        <f t="shared" ref="D542:E542" si="245">D543+D546+D549+D552+D557+D560+D565+D570+D575+D580+D585+D590+D594+D599</f>
        <v>0</v>
      </c>
      <c r="E542" s="62">
        <f t="shared" si="245"/>
        <v>0</v>
      </c>
      <c r="F542" s="62">
        <f t="shared" ref="F542" si="246">F543+F546+F549+F552+F557+F560+F565+F570+F575+F580+F585+F590+F594+F599</f>
        <v>0</v>
      </c>
    </row>
    <row r="543" spans="1:6" s="9" customFormat="1" ht="19.5" hidden="1" customHeight="1" x14ac:dyDescent="0.2">
      <c r="A543" s="40"/>
      <c r="B543" s="119" t="s">
        <v>111</v>
      </c>
      <c r="C543" s="119"/>
      <c r="D543" s="62">
        <f>D544+D545</f>
        <v>0</v>
      </c>
      <c r="E543" s="62">
        <f t="shared" ref="E543:F543" si="247">E544+E545</f>
        <v>0</v>
      </c>
      <c r="F543" s="62">
        <f t="shared" si="247"/>
        <v>0</v>
      </c>
    </row>
    <row r="544" spans="1:6" s="9" customFormat="1" ht="18.600000000000001" hidden="1" customHeight="1" x14ac:dyDescent="0.2">
      <c r="A544" s="40"/>
      <c r="B544" s="39"/>
      <c r="C544" s="15" t="s">
        <v>71</v>
      </c>
      <c r="D544" s="64"/>
      <c r="E544" s="65"/>
      <c r="F544" s="65"/>
    </row>
    <row r="545" spans="1:6" s="44" customFormat="1" ht="18.600000000000001" hidden="1" customHeight="1" x14ac:dyDescent="0.2">
      <c r="A545" s="41"/>
      <c r="B545" s="42"/>
      <c r="C545" s="43" t="s">
        <v>72</v>
      </c>
      <c r="D545" s="64"/>
      <c r="E545" s="64"/>
      <c r="F545" s="64"/>
    </row>
    <row r="546" spans="1:6" s="44" customFormat="1" ht="29.25" hidden="1" customHeight="1" x14ac:dyDescent="0.2">
      <c r="A546" s="41"/>
      <c r="B546" s="135" t="s">
        <v>112</v>
      </c>
      <c r="C546" s="135"/>
      <c r="D546" s="62">
        <f>D547+D548</f>
        <v>0</v>
      </c>
      <c r="E546" s="62">
        <f t="shared" ref="E546:F546" si="248">E547+E548</f>
        <v>0</v>
      </c>
      <c r="F546" s="62">
        <f t="shared" si="248"/>
        <v>0</v>
      </c>
    </row>
    <row r="547" spans="1:6" s="44" customFormat="1" ht="18.600000000000001" hidden="1" customHeight="1" x14ac:dyDescent="0.2">
      <c r="A547" s="41"/>
      <c r="B547" s="42"/>
      <c r="C547" s="45" t="s">
        <v>71</v>
      </c>
      <c r="D547" s="64"/>
      <c r="E547" s="65"/>
      <c r="F547" s="65"/>
    </row>
    <row r="548" spans="1:6" s="44" customFormat="1" ht="18.600000000000001" hidden="1" customHeight="1" x14ac:dyDescent="0.2">
      <c r="A548" s="41"/>
      <c r="B548" s="42"/>
      <c r="C548" s="43" t="s">
        <v>72</v>
      </c>
      <c r="D548" s="64"/>
      <c r="E548" s="64"/>
      <c r="F548" s="64"/>
    </row>
    <row r="549" spans="1:6" s="44" customFormat="1" ht="33" hidden="1" customHeight="1" x14ac:dyDescent="0.2">
      <c r="A549" s="41"/>
      <c r="B549" s="136" t="s">
        <v>113</v>
      </c>
      <c r="C549" s="136"/>
      <c r="D549" s="62">
        <f>D550+D551</f>
        <v>0</v>
      </c>
      <c r="E549" s="62">
        <f t="shared" ref="E549:F549" si="249">E550+E551</f>
        <v>0</v>
      </c>
      <c r="F549" s="62">
        <f t="shared" si="249"/>
        <v>0</v>
      </c>
    </row>
    <row r="550" spans="1:6" s="44" customFormat="1" ht="18.600000000000001" hidden="1" customHeight="1" x14ac:dyDescent="0.2">
      <c r="A550" s="41"/>
      <c r="B550" s="42"/>
      <c r="C550" s="45" t="s">
        <v>71</v>
      </c>
      <c r="D550" s="64"/>
      <c r="E550" s="65"/>
      <c r="F550" s="65"/>
    </row>
    <row r="551" spans="1:6" s="44" customFormat="1" ht="18.600000000000001" hidden="1" customHeight="1" x14ac:dyDescent="0.2">
      <c r="A551" s="41"/>
      <c r="B551" s="42"/>
      <c r="C551" s="43" t="s">
        <v>72</v>
      </c>
      <c r="D551" s="64"/>
      <c r="E551" s="64"/>
      <c r="F551" s="64"/>
    </row>
    <row r="552" spans="1:6" s="9" customFormat="1" ht="30" hidden="1" customHeight="1" x14ac:dyDescent="0.2">
      <c r="A552" s="40"/>
      <c r="B552" s="119" t="s">
        <v>114</v>
      </c>
      <c r="C552" s="119"/>
      <c r="D552" s="62">
        <f t="shared" ref="D552:E552" si="250">D553+D554+D555+D556</f>
        <v>0</v>
      </c>
      <c r="E552" s="62">
        <f t="shared" si="250"/>
        <v>0</v>
      </c>
      <c r="F552" s="62">
        <f t="shared" ref="F552" si="251">F553+F554+F555+F556</f>
        <v>0</v>
      </c>
    </row>
    <row r="553" spans="1:6" s="9" customFormat="1" ht="18.600000000000001" hidden="1" customHeight="1" x14ac:dyDescent="0.2">
      <c r="A553" s="40"/>
      <c r="B553" s="39"/>
      <c r="C553" s="15" t="s">
        <v>73</v>
      </c>
      <c r="D553" s="64"/>
      <c r="E553" s="65"/>
      <c r="F553" s="65"/>
    </row>
    <row r="554" spans="1:6" s="9" customFormat="1" ht="18.600000000000001" hidden="1" customHeight="1" x14ac:dyDescent="0.2">
      <c r="A554" s="40"/>
      <c r="B554" s="39"/>
      <c r="C554" s="15" t="s">
        <v>71</v>
      </c>
      <c r="D554" s="64"/>
      <c r="E554" s="64"/>
      <c r="F554" s="64"/>
    </row>
    <row r="555" spans="1:6" s="9" customFormat="1" ht="18.600000000000001" hidden="1" customHeight="1" x14ac:dyDescent="0.2">
      <c r="A555" s="40"/>
      <c r="B555" s="39"/>
      <c r="C555" s="15" t="s">
        <v>74</v>
      </c>
      <c r="D555" s="64"/>
      <c r="E555" s="65"/>
      <c r="F555" s="65"/>
    </row>
    <row r="556" spans="1:6" s="9" customFormat="1" ht="18.600000000000001" hidden="1" customHeight="1" x14ac:dyDescent="0.2">
      <c r="A556" s="40"/>
      <c r="B556" s="39"/>
      <c r="C556" s="21" t="s">
        <v>72</v>
      </c>
      <c r="D556" s="64"/>
      <c r="E556" s="64"/>
      <c r="F556" s="64"/>
    </row>
    <row r="557" spans="1:6" s="9" customFormat="1" ht="18.75" hidden="1" customHeight="1" x14ac:dyDescent="0.2">
      <c r="A557" s="40"/>
      <c r="B557" s="119" t="s">
        <v>115</v>
      </c>
      <c r="C557" s="119"/>
      <c r="D557" s="62">
        <f>D558+D559</f>
        <v>0</v>
      </c>
      <c r="E557" s="62">
        <f t="shared" ref="E557:F557" si="252">E558+E559</f>
        <v>0</v>
      </c>
      <c r="F557" s="62">
        <f t="shared" si="252"/>
        <v>0</v>
      </c>
    </row>
    <row r="558" spans="1:6" s="9" customFormat="1" ht="18.600000000000001" hidden="1" customHeight="1" x14ac:dyDescent="0.2">
      <c r="A558" s="40"/>
      <c r="B558" s="39"/>
      <c r="C558" s="15" t="s">
        <v>71</v>
      </c>
      <c r="D558" s="64"/>
      <c r="E558" s="65"/>
      <c r="F558" s="65"/>
    </row>
    <row r="559" spans="1:6" s="44" customFormat="1" ht="18.600000000000001" hidden="1" customHeight="1" x14ac:dyDescent="0.2">
      <c r="A559" s="41"/>
      <c r="B559" s="42"/>
      <c r="C559" s="43" t="s">
        <v>72</v>
      </c>
      <c r="D559" s="64"/>
      <c r="E559" s="64"/>
      <c r="F559" s="64"/>
    </row>
    <row r="560" spans="1:6" s="9" customFormat="1" ht="28.15" hidden="1" customHeight="1" x14ac:dyDescent="0.2">
      <c r="A560" s="40"/>
      <c r="B560" s="119" t="s">
        <v>116</v>
      </c>
      <c r="C560" s="119"/>
      <c r="D560" s="62">
        <f t="shared" ref="D560:E560" si="253">D561+D562+D563+D564</f>
        <v>0</v>
      </c>
      <c r="E560" s="62">
        <f t="shared" si="253"/>
        <v>0</v>
      </c>
      <c r="F560" s="62">
        <f t="shared" ref="F560" si="254">F561+F562+F563+F564</f>
        <v>0</v>
      </c>
    </row>
    <row r="561" spans="1:6" s="9" customFormat="1" ht="18.600000000000001" hidden="1" customHeight="1" x14ac:dyDescent="0.2">
      <c r="A561" s="40"/>
      <c r="B561" s="39"/>
      <c r="C561" s="15" t="s">
        <v>73</v>
      </c>
      <c r="D561" s="64"/>
      <c r="E561" s="65"/>
      <c r="F561" s="65"/>
    </row>
    <row r="562" spans="1:6" s="9" customFormat="1" ht="18.600000000000001" hidden="1" customHeight="1" x14ac:dyDescent="0.2">
      <c r="A562" s="40"/>
      <c r="B562" s="39"/>
      <c r="C562" s="15" t="s">
        <v>71</v>
      </c>
      <c r="D562" s="64"/>
      <c r="E562" s="64"/>
      <c r="F562" s="64"/>
    </row>
    <row r="563" spans="1:6" s="9" customFormat="1" ht="18.600000000000001" hidden="1" customHeight="1" x14ac:dyDescent="0.2">
      <c r="A563" s="40"/>
      <c r="B563" s="39"/>
      <c r="C563" s="15" t="s">
        <v>74</v>
      </c>
      <c r="D563" s="64"/>
      <c r="E563" s="65"/>
      <c r="F563" s="65"/>
    </row>
    <row r="564" spans="1:6" s="9" customFormat="1" ht="18.600000000000001" hidden="1" customHeight="1" x14ac:dyDescent="0.2">
      <c r="A564" s="40"/>
      <c r="B564" s="39"/>
      <c r="C564" s="21" t="s">
        <v>72</v>
      </c>
      <c r="D564" s="64"/>
      <c r="E564" s="64"/>
      <c r="F564" s="64"/>
    </row>
    <row r="565" spans="1:6" s="9" customFormat="1" ht="27.75" hidden="1" customHeight="1" x14ac:dyDescent="0.2">
      <c r="A565" s="40"/>
      <c r="B565" s="119" t="s">
        <v>117</v>
      </c>
      <c r="C565" s="119"/>
      <c r="D565" s="62">
        <f t="shared" ref="D565:E565" si="255">D566+D567+D568+D569</f>
        <v>0</v>
      </c>
      <c r="E565" s="62">
        <f t="shared" si="255"/>
        <v>0</v>
      </c>
      <c r="F565" s="62">
        <f t="shared" ref="F565" si="256">F566+F567+F568+F569</f>
        <v>0</v>
      </c>
    </row>
    <row r="566" spans="1:6" s="9" customFormat="1" ht="18.600000000000001" hidden="1" customHeight="1" x14ac:dyDescent="0.2">
      <c r="A566" s="40"/>
      <c r="B566" s="39"/>
      <c r="C566" s="15" t="s">
        <v>73</v>
      </c>
      <c r="D566" s="64"/>
      <c r="E566" s="65"/>
      <c r="F566" s="65"/>
    </row>
    <row r="567" spans="1:6" s="9" customFormat="1" ht="18.600000000000001" hidden="1" customHeight="1" x14ac:dyDescent="0.2">
      <c r="A567" s="40"/>
      <c r="B567" s="39"/>
      <c r="C567" s="15" t="s">
        <v>71</v>
      </c>
      <c r="D567" s="64"/>
      <c r="E567" s="64"/>
      <c r="F567" s="64"/>
    </row>
    <row r="568" spans="1:6" s="9" customFormat="1" ht="18.600000000000001" hidden="1" customHeight="1" x14ac:dyDescent="0.2">
      <c r="A568" s="40"/>
      <c r="B568" s="39"/>
      <c r="C568" s="15" t="s">
        <v>74</v>
      </c>
      <c r="D568" s="64"/>
      <c r="E568" s="65"/>
      <c r="F568" s="65"/>
    </row>
    <row r="569" spans="1:6" s="9" customFormat="1" ht="18.600000000000001" hidden="1" customHeight="1" x14ac:dyDescent="0.2">
      <c r="A569" s="40"/>
      <c r="B569" s="39"/>
      <c r="C569" s="21" t="s">
        <v>72</v>
      </c>
      <c r="D569" s="64"/>
      <c r="E569" s="64"/>
      <c r="F569" s="64"/>
    </row>
    <row r="570" spans="1:6" s="9" customFormat="1" ht="33.6" hidden="1" customHeight="1" x14ac:dyDescent="0.2">
      <c r="A570" s="40"/>
      <c r="B570" s="119" t="s">
        <v>118</v>
      </c>
      <c r="C570" s="119"/>
      <c r="D570" s="62">
        <f t="shared" ref="D570:E570" si="257">D571+D572+D573+D574</f>
        <v>0</v>
      </c>
      <c r="E570" s="62">
        <f t="shared" si="257"/>
        <v>0</v>
      </c>
      <c r="F570" s="62">
        <f t="shared" ref="F570" si="258">F571+F572+F573+F574</f>
        <v>0</v>
      </c>
    </row>
    <row r="571" spans="1:6" s="9" customFormat="1" ht="18.600000000000001" hidden="1" customHeight="1" x14ac:dyDescent="0.2">
      <c r="A571" s="40"/>
      <c r="B571" s="39"/>
      <c r="C571" s="15" t="s">
        <v>73</v>
      </c>
      <c r="D571" s="64"/>
      <c r="E571" s="65"/>
      <c r="F571" s="65"/>
    </row>
    <row r="572" spans="1:6" s="9" customFormat="1" ht="18.600000000000001" hidden="1" customHeight="1" x14ac:dyDescent="0.2">
      <c r="A572" s="40"/>
      <c r="B572" s="39"/>
      <c r="C572" s="15" t="s">
        <v>71</v>
      </c>
      <c r="D572" s="64"/>
      <c r="E572" s="64"/>
      <c r="F572" s="64"/>
    </row>
    <row r="573" spans="1:6" s="9" customFormat="1" ht="18.600000000000001" hidden="1" customHeight="1" x14ac:dyDescent="0.2">
      <c r="A573" s="40"/>
      <c r="B573" s="39"/>
      <c r="C573" s="15" t="s">
        <v>74</v>
      </c>
      <c r="D573" s="64"/>
      <c r="E573" s="65"/>
      <c r="F573" s="65"/>
    </row>
    <row r="574" spans="1:6" s="9" customFormat="1" ht="18.600000000000001" hidden="1" customHeight="1" x14ac:dyDescent="0.2">
      <c r="A574" s="40"/>
      <c r="B574" s="39"/>
      <c r="C574" s="21" t="s">
        <v>72</v>
      </c>
      <c r="D574" s="64"/>
      <c r="E574" s="64"/>
      <c r="F574" s="64"/>
    </row>
    <row r="575" spans="1:6" s="9" customFormat="1" ht="30" hidden="1" customHeight="1" x14ac:dyDescent="0.2">
      <c r="A575" s="40"/>
      <c r="B575" s="119" t="s">
        <v>119</v>
      </c>
      <c r="C575" s="119"/>
      <c r="D575" s="62">
        <f t="shared" ref="D575:E575" si="259">D576+D577+D578+D579</f>
        <v>0</v>
      </c>
      <c r="E575" s="62">
        <f t="shared" si="259"/>
        <v>0</v>
      </c>
      <c r="F575" s="62">
        <f t="shared" ref="F575" si="260">F576+F577+F578+F579</f>
        <v>0</v>
      </c>
    </row>
    <row r="576" spans="1:6" s="9" customFormat="1" ht="18.600000000000001" hidden="1" customHeight="1" x14ac:dyDescent="0.2">
      <c r="A576" s="40"/>
      <c r="B576" s="39"/>
      <c r="C576" s="15" t="s">
        <v>73</v>
      </c>
      <c r="D576" s="64"/>
      <c r="E576" s="65"/>
      <c r="F576" s="65"/>
    </row>
    <row r="577" spans="1:6" s="9" customFormat="1" ht="18.600000000000001" hidden="1" customHeight="1" x14ac:dyDescent="0.2">
      <c r="A577" s="40"/>
      <c r="B577" s="39"/>
      <c r="C577" s="15" t="s">
        <v>71</v>
      </c>
      <c r="D577" s="64"/>
      <c r="E577" s="64"/>
      <c r="F577" s="64"/>
    </row>
    <row r="578" spans="1:6" s="9" customFormat="1" ht="18.600000000000001" hidden="1" customHeight="1" x14ac:dyDescent="0.2">
      <c r="A578" s="40"/>
      <c r="B578" s="39"/>
      <c r="C578" s="15" t="s">
        <v>74</v>
      </c>
      <c r="D578" s="64"/>
      <c r="E578" s="65"/>
      <c r="F578" s="65"/>
    </row>
    <row r="579" spans="1:6" s="9" customFormat="1" ht="18.600000000000001" hidden="1" customHeight="1" x14ac:dyDescent="0.2">
      <c r="A579" s="40"/>
      <c r="B579" s="39"/>
      <c r="C579" s="21" t="s">
        <v>72</v>
      </c>
      <c r="D579" s="64"/>
      <c r="E579" s="64"/>
      <c r="F579" s="64"/>
    </row>
    <row r="580" spans="1:6" s="9" customFormat="1" ht="30" hidden="1" customHeight="1" x14ac:dyDescent="0.2">
      <c r="A580" s="40"/>
      <c r="B580" s="119" t="s">
        <v>75</v>
      </c>
      <c r="C580" s="119"/>
      <c r="D580" s="62">
        <f t="shared" ref="D580:E580" si="261">D581+D582+D583+D584</f>
        <v>0</v>
      </c>
      <c r="E580" s="62">
        <f t="shared" si="261"/>
        <v>0</v>
      </c>
      <c r="F580" s="62">
        <f t="shared" ref="F580" si="262">F581+F582+F583+F584</f>
        <v>0</v>
      </c>
    </row>
    <row r="581" spans="1:6" s="9" customFormat="1" ht="18.600000000000001" hidden="1" customHeight="1" x14ac:dyDescent="0.2">
      <c r="A581" s="40"/>
      <c r="B581" s="39"/>
      <c r="C581" s="15" t="s">
        <v>73</v>
      </c>
      <c r="D581" s="64"/>
      <c r="E581" s="65"/>
      <c r="F581" s="65"/>
    </row>
    <row r="582" spans="1:6" s="9" customFormat="1" ht="18.600000000000001" hidden="1" customHeight="1" x14ac:dyDescent="0.2">
      <c r="A582" s="40"/>
      <c r="B582" s="39"/>
      <c r="C582" s="15" t="s">
        <v>71</v>
      </c>
      <c r="D582" s="64"/>
      <c r="E582" s="64"/>
      <c r="F582" s="64"/>
    </row>
    <row r="583" spans="1:6" s="9" customFormat="1" ht="18.600000000000001" hidden="1" customHeight="1" x14ac:dyDescent="0.2">
      <c r="A583" s="40"/>
      <c r="B583" s="39"/>
      <c r="C583" s="21" t="s">
        <v>74</v>
      </c>
      <c r="D583" s="64"/>
      <c r="E583" s="65"/>
      <c r="F583" s="65"/>
    </row>
    <row r="584" spans="1:6" s="9" customFormat="1" ht="18.600000000000001" hidden="1" customHeight="1" x14ac:dyDescent="0.2">
      <c r="A584" s="40"/>
      <c r="B584" s="39"/>
      <c r="C584" s="21" t="s">
        <v>72</v>
      </c>
      <c r="D584" s="64"/>
      <c r="E584" s="64"/>
      <c r="F584" s="64"/>
    </row>
    <row r="585" spans="1:6" s="23" customFormat="1" ht="29.25" hidden="1" customHeight="1" x14ac:dyDescent="0.25">
      <c r="A585" s="46"/>
      <c r="B585" s="120" t="s">
        <v>76</v>
      </c>
      <c r="C585" s="120"/>
      <c r="D585" s="62">
        <f t="shared" ref="D585:E585" si="263">D586+D587+D588+D589</f>
        <v>0</v>
      </c>
      <c r="E585" s="62">
        <f t="shared" si="263"/>
        <v>0</v>
      </c>
      <c r="F585" s="62">
        <f t="shared" ref="F585" si="264">F586+F587+F588+F589</f>
        <v>0</v>
      </c>
    </row>
    <row r="586" spans="1:6" s="9" customFormat="1" ht="18.600000000000001" hidden="1" customHeight="1" x14ac:dyDescent="0.2">
      <c r="A586" s="40"/>
      <c r="B586" s="39"/>
      <c r="C586" s="15" t="s">
        <v>73</v>
      </c>
      <c r="D586" s="64"/>
      <c r="E586" s="65"/>
      <c r="F586" s="65"/>
    </row>
    <row r="587" spans="1:6" s="9" customFormat="1" ht="18.600000000000001" hidden="1" customHeight="1" x14ac:dyDescent="0.2">
      <c r="A587" s="40"/>
      <c r="B587" s="39"/>
      <c r="C587" s="15" t="s">
        <v>71</v>
      </c>
      <c r="D587" s="64"/>
      <c r="E587" s="64"/>
      <c r="F587" s="64"/>
    </row>
    <row r="588" spans="1:6" s="9" customFormat="1" ht="18.600000000000001" hidden="1" customHeight="1" x14ac:dyDescent="0.2">
      <c r="A588" s="40"/>
      <c r="B588" s="39"/>
      <c r="C588" s="21" t="s">
        <v>74</v>
      </c>
      <c r="D588" s="64"/>
      <c r="E588" s="65"/>
      <c r="F588" s="65"/>
    </row>
    <row r="589" spans="1:6" s="9" customFormat="1" ht="18.600000000000001" hidden="1" customHeight="1" x14ac:dyDescent="0.2">
      <c r="A589" s="40"/>
      <c r="B589" s="39"/>
      <c r="C589" s="21" t="s">
        <v>72</v>
      </c>
      <c r="D589" s="64"/>
      <c r="E589" s="64"/>
      <c r="F589" s="64"/>
    </row>
    <row r="590" spans="1:6" s="9" customFormat="1" ht="43.5" hidden="1" customHeight="1" x14ac:dyDescent="0.2">
      <c r="A590" s="40"/>
      <c r="B590" s="126" t="s">
        <v>120</v>
      </c>
      <c r="C590" s="126"/>
      <c r="D590" s="62">
        <f t="shared" ref="D590:E590" si="265">D591+D592+D593</f>
        <v>0</v>
      </c>
      <c r="E590" s="62">
        <f t="shared" si="265"/>
        <v>0</v>
      </c>
      <c r="F590" s="62">
        <f t="shared" ref="F590" si="266">F591+F592+F593</f>
        <v>0</v>
      </c>
    </row>
    <row r="591" spans="1:6" s="9" customFormat="1" ht="18.600000000000001" hidden="1" customHeight="1" x14ac:dyDescent="0.2">
      <c r="A591" s="40"/>
      <c r="B591" s="47"/>
      <c r="C591" s="15" t="s">
        <v>73</v>
      </c>
      <c r="D591" s="64"/>
      <c r="E591" s="65"/>
      <c r="F591" s="65"/>
    </row>
    <row r="592" spans="1:6" s="9" customFormat="1" ht="18.600000000000001" hidden="1" customHeight="1" x14ac:dyDescent="0.2">
      <c r="A592" s="40"/>
      <c r="B592" s="47"/>
      <c r="C592" s="15" t="s">
        <v>71</v>
      </c>
      <c r="D592" s="64"/>
      <c r="E592" s="64"/>
      <c r="F592" s="64"/>
    </row>
    <row r="593" spans="1:6" s="9" customFormat="1" ht="18.600000000000001" hidden="1" customHeight="1" x14ac:dyDescent="0.2">
      <c r="A593" s="40"/>
      <c r="B593" s="39"/>
      <c r="C593" s="21" t="s">
        <v>72</v>
      </c>
      <c r="D593" s="64"/>
      <c r="E593" s="65"/>
      <c r="F593" s="65"/>
    </row>
    <row r="594" spans="1:6" s="9" customFormat="1" ht="30" hidden="1" customHeight="1" x14ac:dyDescent="0.2">
      <c r="A594" s="48"/>
      <c r="B594" s="126" t="s">
        <v>77</v>
      </c>
      <c r="C594" s="126"/>
      <c r="D594" s="62">
        <f t="shared" ref="D594:E594" si="267">D595+D596+D597+D598</f>
        <v>0</v>
      </c>
      <c r="E594" s="62">
        <f t="shared" si="267"/>
        <v>0</v>
      </c>
      <c r="F594" s="62">
        <f t="shared" ref="F594" si="268">F595+F596+F597+F598</f>
        <v>0</v>
      </c>
    </row>
    <row r="595" spans="1:6" s="9" customFormat="1" ht="18.600000000000001" hidden="1" customHeight="1" x14ac:dyDescent="0.2">
      <c r="A595" s="48"/>
      <c r="B595" s="48"/>
      <c r="C595" s="21" t="s">
        <v>73</v>
      </c>
      <c r="D595" s="64"/>
      <c r="E595" s="65"/>
      <c r="F595" s="65"/>
    </row>
    <row r="596" spans="1:6" s="9" customFormat="1" ht="18.600000000000001" hidden="1" customHeight="1" x14ac:dyDescent="0.2">
      <c r="A596" s="48"/>
      <c r="B596" s="48"/>
      <c r="C596" s="21" t="s">
        <v>71</v>
      </c>
      <c r="D596" s="64"/>
      <c r="E596" s="64"/>
      <c r="F596" s="64"/>
    </row>
    <row r="597" spans="1:6" s="9" customFormat="1" ht="18.600000000000001" hidden="1" customHeight="1" x14ac:dyDescent="0.2">
      <c r="A597" s="48"/>
      <c r="B597" s="48"/>
      <c r="C597" s="21" t="s">
        <v>74</v>
      </c>
      <c r="D597" s="64"/>
      <c r="E597" s="65"/>
      <c r="F597" s="65"/>
    </row>
    <row r="598" spans="1:6" s="9" customFormat="1" ht="18.600000000000001" hidden="1" customHeight="1" x14ac:dyDescent="0.2">
      <c r="A598" s="40"/>
      <c r="B598" s="39"/>
      <c r="C598" s="21" t="s">
        <v>72</v>
      </c>
      <c r="D598" s="64"/>
      <c r="E598" s="64"/>
      <c r="F598" s="64"/>
    </row>
    <row r="599" spans="1:6" s="9" customFormat="1" ht="40.9" hidden="1" customHeight="1" x14ac:dyDescent="0.2">
      <c r="A599" s="48"/>
      <c r="B599" s="126" t="s">
        <v>78</v>
      </c>
      <c r="C599" s="126"/>
      <c r="D599" s="62">
        <f t="shared" ref="D599:E599" si="269">D600+D601+D602+D603</f>
        <v>0</v>
      </c>
      <c r="E599" s="62">
        <f t="shared" si="269"/>
        <v>0</v>
      </c>
      <c r="F599" s="62">
        <f t="shared" ref="F599" si="270">F600+F601+F602+F603</f>
        <v>0</v>
      </c>
    </row>
    <row r="600" spans="1:6" s="9" customFormat="1" ht="18.600000000000001" hidden="1" customHeight="1" x14ac:dyDescent="0.2">
      <c r="A600" s="48"/>
      <c r="B600" s="48"/>
      <c r="C600" s="21" t="s">
        <v>73</v>
      </c>
      <c r="D600" s="64"/>
      <c r="E600" s="65"/>
      <c r="F600" s="65"/>
    </row>
    <row r="601" spans="1:6" s="9" customFormat="1" ht="18.600000000000001" hidden="1" customHeight="1" x14ac:dyDescent="0.2">
      <c r="A601" s="48"/>
      <c r="B601" s="48"/>
      <c r="C601" s="21" t="s">
        <v>71</v>
      </c>
      <c r="D601" s="64"/>
      <c r="E601" s="64"/>
      <c r="F601" s="64"/>
    </row>
    <row r="602" spans="1:6" s="9" customFormat="1" ht="18.600000000000001" hidden="1" customHeight="1" x14ac:dyDescent="0.2">
      <c r="A602" s="48"/>
      <c r="B602" s="48"/>
      <c r="C602" s="21" t="s">
        <v>74</v>
      </c>
      <c r="D602" s="64"/>
      <c r="E602" s="65"/>
      <c r="F602" s="65"/>
    </row>
    <row r="603" spans="1:6" s="9" customFormat="1" ht="18.600000000000001" hidden="1" customHeight="1" x14ac:dyDescent="0.2">
      <c r="A603" s="40"/>
      <c r="B603" s="39"/>
      <c r="C603" s="21" t="s">
        <v>72</v>
      </c>
      <c r="D603" s="64"/>
      <c r="E603" s="64"/>
      <c r="F603" s="64"/>
    </row>
    <row r="604" spans="1:6" s="23" customFormat="1" ht="47.45" hidden="1" customHeight="1" x14ac:dyDescent="0.25">
      <c r="A604" s="133" t="s">
        <v>79</v>
      </c>
      <c r="B604" s="130"/>
      <c r="C604" s="130"/>
      <c r="D604" s="62">
        <f t="shared" ref="D604:E604" si="271">D605+D609+D613+D617+D621+D625+D629+D633+D636</f>
        <v>0</v>
      </c>
      <c r="E604" s="62">
        <f t="shared" si="271"/>
        <v>0</v>
      </c>
      <c r="F604" s="62">
        <f t="shared" ref="F604" si="272">F605+F609+F613+F617+F621+F625+F629+F633+F636</f>
        <v>0</v>
      </c>
    </row>
    <row r="605" spans="1:6" s="23" customFormat="1" ht="28.15" hidden="1" customHeight="1" x14ac:dyDescent="0.25">
      <c r="A605" s="46"/>
      <c r="B605" s="120" t="s">
        <v>80</v>
      </c>
      <c r="C605" s="130"/>
      <c r="D605" s="62">
        <f t="shared" ref="D605:E605" si="273">D606+D607+D608</f>
        <v>0</v>
      </c>
      <c r="E605" s="62">
        <f t="shared" si="273"/>
        <v>0</v>
      </c>
      <c r="F605" s="62">
        <f t="shared" ref="F605" si="274">F606+F607+F608</f>
        <v>0</v>
      </c>
    </row>
    <row r="606" spans="1:6" s="23" customFormat="1" ht="12.75" hidden="1" x14ac:dyDescent="0.25">
      <c r="A606" s="48"/>
      <c r="B606" s="48"/>
      <c r="C606" s="21" t="s">
        <v>73</v>
      </c>
      <c r="D606" s="63"/>
      <c r="E606" s="63"/>
      <c r="F606" s="63"/>
    </row>
    <row r="607" spans="1:6" s="23" customFormat="1" ht="12.75" hidden="1" x14ac:dyDescent="0.25">
      <c r="A607" s="48"/>
      <c r="B607" s="48"/>
      <c r="C607" s="21" t="s">
        <v>71</v>
      </c>
      <c r="D607" s="63"/>
      <c r="E607" s="63"/>
      <c r="F607" s="63"/>
    </row>
    <row r="608" spans="1:6" s="23" customFormat="1" ht="12.75" hidden="1" x14ac:dyDescent="0.25">
      <c r="A608" s="48"/>
      <c r="B608" s="48"/>
      <c r="C608" s="21" t="s">
        <v>74</v>
      </c>
      <c r="D608" s="63"/>
      <c r="E608" s="63"/>
      <c r="F608" s="63"/>
    </row>
    <row r="609" spans="1:6" s="23" customFormat="1" ht="31.9" hidden="1" customHeight="1" x14ac:dyDescent="0.25">
      <c r="A609" s="48"/>
      <c r="B609" s="131" t="s">
        <v>81</v>
      </c>
      <c r="C609" s="132"/>
      <c r="D609" s="62">
        <f t="shared" ref="D609:E609" si="275">D610+D611+D612</f>
        <v>0</v>
      </c>
      <c r="E609" s="62">
        <f t="shared" si="275"/>
        <v>0</v>
      </c>
      <c r="F609" s="62">
        <f t="shared" ref="F609" si="276">F610+F611+F612</f>
        <v>0</v>
      </c>
    </row>
    <row r="610" spans="1:6" s="23" customFormat="1" ht="12.75" hidden="1" x14ac:dyDescent="0.25">
      <c r="A610" s="48"/>
      <c r="B610" s="48"/>
      <c r="C610" s="21" t="s">
        <v>73</v>
      </c>
      <c r="D610" s="63"/>
      <c r="E610" s="63"/>
      <c r="F610" s="63"/>
    </row>
    <row r="611" spans="1:6" s="23" customFormat="1" ht="12.75" hidden="1" x14ac:dyDescent="0.25">
      <c r="A611" s="48"/>
      <c r="B611" s="48"/>
      <c r="C611" s="21" t="s">
        <v>71</v>
      </c>
      <c r="D611" s="63"/>
      <c r="E611" s="63"/>
      <c r="F611" s="63"/>
    </row>
    <row r="612" spans="1:6" s="23" customFormat="1" ht="12.75" hidden="1" x14ac:dyDescent="0.25">
      <c r="A612" s="48"/>
      <c r="B612" s="48"/>
      <c r="C612" s="21" t="s">
        <v>74</v>
      </c>
      <c r="D612" s="63"/>
      <c r="E612" s="63"/>
      <c r="F612" s="63"/>
    </row>
    <row r="613" spans="1:6" s="23" customFormat="1" ht="18" hidden="1" customHeight="1" x14ac:dyDescent="0.25">
      <c r="A613" s="48"/>
      <c r="B613" s="131" t="s">
        <v>82</v>
      </c>
      <c r="C613" s="132"/>
      <c r="D613" s="62">
        <f t="shared" ref="D613:E613" si="277">D614+D615+D616</f>
        <v>0</v>
      </c>
      <c r="E613" s="62">
        <f t="shared" si="277"/>
        <v>0</v>
      </c>
      <c r="F613" s="62">
        <f t="shared" ref="F613" si="278">F614+F615+F616</f>
        <v>0</v>
      </c>
    </row>
    <row r="614" spans="1:6" s="23" customFormat="1" ht="12.75" hidden="1" x14ac:dyDescent="0.25">
      <c r="A614" s="48"/>
      <c r="B614" s="48"/>
      <c r="C614" s="21" t="s">
        <v>73</v>
      </c>
      <c r="D614" s="63"/>
      <c r="E614" s="63"/>
      <c r="F614" s="63"/>
    </row>
    <row r="615" spans="1:6" s="23" customFormat="1" ht="12.75" hidden="1" x14ac:dyDescent="0.25">
      <c r="A615" s="48"/>
      <c r="B615" s="48"/>
      <c r="C615" s="21" t="s">
        <v>71</v>
      </c>
      <c r="D615" s="63"/>
      <c r="E615" s="63"/>
      <c r="F615" s="63"/>
    </row>
    <row r="616" spans="1:6" s="23" customFormat="1" ht="12.75" hidden="1" x14ac:dyDescent="0.25">
      <c r="A616" s="48"/>
      <c r="B616" s="48"/>
      <c r="C616" s="21" t="s">
        <v>74</v>
      </c>
      <c r="D616" s="63"/>
      <c r="E616" s="63"/>
      <c r="F616" s="63"/>
    </row>
    <row r="617" spans="1:6" s="23" customFormat="1" ht="27.6" hidden="1" customHeight="1" x14ac:dyDescent="0.25">
      <c r="A617" s="48"/>
      <c r="B617" s="126" t="s">
        <v>83</v>
      </c>
      <c r="C617" s="120"/>
      <c r="D617" s="62">
        <f t="shared" ref="D617:E617" si="279">D618+D619+D620</f>
        <v>0</v>
      </c>
      <c r="E617" s="62">
        <f t="shared" si="279"/>
        <v>0</v>
      </c>
      <c r="F617" s="62">
        <f t="shared" ref="F617" si="280">F618+F619+F620</f>
        <v>0</v>
      </c>
    </row>
    <row r="618" spans="1:6" s="23" customFormat="1" ht="12.75" hidden="1" x14ac:dyDescent="0.25">
      <c r="A618" s="48"/>
      <c r="B618" s="48"/>
      <c r="C618" s="21" t="s">
        <v>73</v>
      </c>
      <c r="D618" s="63"/>
      <c r="E618" s="63"/>
      <c r="F618" s="63"/>
    </row>
    <row r="619" spans="1:6" s="23" customFormat="1" ht="12.75" hidden="1" x14ac:dyDescent="0.25">
      <c r="A619" s="48"/>
      <c r="B619" s="48"/>
      <c r="C619" s="21" t="s">
        <v>71</v>
      </c>
      <c r="D619" s="63"/>
      <c r="E619" s="63"/>
      <c r="F619" s="63"/>
    </row>
    <row r="620" spans="1:6" s="23" customFormat="1" ht="12.75" hidden="1" x14ac:dyDescent="0.25">
      <c r="A620" s="48"/>
      <c r="B620" s="48"/>
      <c r="C620" s="21" t="s">
        <v>74</v>
      </c>
      <c r="D620" s="63"/>
      <c r="E620" s="63"/>
      <c r="F620" s="63"/>
    </row>
    <row r="621" spans="1:6" s="23" customFormat="1" ht="29.45" hidden="1" customHeight="1" x14ac:dyDescent="0.25">
      <c r="A621" s="48"/>
      <c r="B621" s="126" t="s">
        <v>84</v>
      </c>
      <c r="C621" s="120"/>
      <c r="D621" s="62">
        <f t="shared" ref="D621:E621" si="281">D622+D623+D624</f>
        <v>0</v>
      </c>
      <c r="E621" s="62">
        <f t="shared" si="281"/>
        <v>0</v>
      </c>
      <c r="F621" s="62">
        <f t="shared" ref="F621" si="282">F622+F623+F624</f>
        <v>0</v>
      </c>
    </row>
    <row r="622" spans="1:6" s="23" customFormat="1" ht="12.75" hidden="1" x14ac:dyDescent="0.25">
      <c r="A622" s="48"/>
      <c r="B622" s="48"/>
      <c r="C622" s="21" t="s">
        <v>73</v>
      </c>
      <c r="D622" s="63"/>
      <c r="E622" s="63"/>
      <c r="F622" s="63"/>
    </row>
    <row r="623" spans="1:6" s="23" customFormat="1" ht="12.75" hidden="1" x14ac:dyDescent="0.25">
      <c r="A623" s="48"/>
      <c r="B623" s="48"/>
      <c r="C623" s="21" t="s">
        <v>71</v>
      </c>
      <c r="D623" s="63"/>
      <c r="E623" s="63"/>
      <c r="F623" s="63"/>
    </row>
    <row r="624" spans="1:6" s="23" customFormat="1" ht="12.75" hidden="1" x14ac:dyDescent="0.25">
      <c r="A624" s="48"/>
      <c r="B624" s="48"/>
      <c r="C624" s="21" t="s">
        <v>74</v>
      </c>
      <c r="D624" s="63"/>
      <c r="E624" s="63"/>
      <c r="F624" s="63"/>
    </row>
    <row r="625" spans="1:6" s="23" customFormat="1" ht="28.15" hidden="1" customHeight="1" x14ac:dyDescent="0.25">
      <c r="A625" s="48"/>
      <c r="B625" s="126" t="s">
        <v>85</v>
      </c>
      <c r="C625" s="120"/>
      <c r="D625" s="62">
        <f t="shared" ref="D625:E625" si="283">D626+D627+D628</f>
        <v>0</v>
      </c>
      <c r="E625" s="62">
        <f t="shared" si="283"/>
        <v>0</v>
      </c>
      <c r="F625" s="62">
        <f t="shared" ref="F625" si="284">F626+F627+F628</f>
        <v>0</v>
      </c>
    </row>
    <row r="626" spans="1:6" s="23" customFormat="1" ht="12.75" hidden="1" x14ac:dyDescent="0.25">
      <c r="A626" s="48"/>
      <c r="B626" s="48"/>
      <c r="C626" s="21" t="s">
        <v>73</v>
      </c>
      <c r="D626" s="63"/>
      <c r="E626" s="63"/>
      <c r="F626" s="63"/>
    </row>
    <row r="627" spans="1:6" s="23" customFormat="1" ht="12.75" hidden="1" x14ac:dyDescent="0.25">
      <c r="A627" s="48"/>
      <c r="B627" s="48"/>
      <c r="C627" s="21" t="s">
        <v>71</v>
      </c>
      <c r="D627" s="63"/>
      <c r="E627" s="63"/>
      <c r="F627" s="63"/>
    </row>
    <row r="628" spans="1:6" s="23" customFormat="1" ht="12.75" hidden="1" x14ac:dyDescent="0.25">
      <c r="A628" s="48"/>
      <c r="B628" s="48"/>
      <c r="C628" s="21" t="s">
        <v>74</v>
      </c>
      <c r="D628" s="63"/>
      <c r="E628" s="63"/>
      <c r="F628" s="63"/>
    </row>
    <row r="629" spans="1:6" s="23" customFormat="1" ht="28.15" hidden="1" customHeight="1" x14ac:dyDescent="0.25">
      <c r="A629" s="48"/>
      <c r="B629" s="126" t="s">
        <v>86</v>
      </c>
      <c r="C629" s="120"/>
      <c r="D629" s="62">
        <f t="shared" ref="D629:E629" si="285">D630+D631+D632</f>
        <v>0</v>
      </c>
      <c r="E629" s="62">
        <f t="shared" si="285"/>
        <v>0</v>
      </c>
      <c r="F629" s="62">
        <f t="shared" ref="F629" si="286">F630+F631+F632</f>
        <v>0</v>
      </c>
    </row>
    <row r="630" spans="1:6" s="23" customFormat="1" ht="12.75" hidden="1" x14ac:dyDescent="0.25">
      <c r="A630" s="48"/>
      <c r="B630" s="48"/>
      <c r="C630" s="21" t="s">
        <v>73</v>
      </c>
      <c r="D630" s="63"/>
      <c r="E630" s="63"/>
      <c r="F630" s="63"/>
    </row>
    <row r="631" spans="1:6" s="23" customFormat="1" ht="12.75" hidden="1" x14ac:dyDescent="0.25">
      <c r="A631" s="48"/>
      <c r="B631" s="48"/>
      <c r="C631" s="21" t="s">
        <v>71</v>
      </c>
      <c r="D631" s="63"/>
      <c r="E631" s="63"/>
      <c r="F631" s="63"/>
    </row>
    <row r="632" spans="1:6" s="23" customFormat="1" ht="12.75" hidden="1" x14ac:dyDescent="0.25">
      <c r="A632" s="48"/>
      <c r="B632" s="48"/>
      <c r="C632" s="21" t="s">
        <v>74</v>
      </c>
      <c r="D632" s="63"/>
      <c r="E632" s="63"/>
      <c r="F632" s="63"/>
    </row>
    <row r="633" spans="1:6" s="30" customFormat="1" ht="25.15" hidden="1" customHeight="1" x14ac:dyDescent="0.25">
      <c r="A633" s="48"/>
      <c r="B633" s="126" t="s">
        <v>87</v>
      </c>
      <c r="C633" s="120"/>
      <c r="D633" s="62">
        <f t="shared" ref="D633:E633" si="287">D634+D635</f>
        <v>0</v>
      </c>
      <c r="E633" s="62">
        <f t="shared" si="287"/>
        <v>0</v>
      </c>
      <c r="F633" s="62">
        <f t="shared" ref="F633" si="288">F634+F635</f>
        <v>0</v>
      </c>
    </row>
    <row r="634" spans="1:6" s="30" customFormat="1" ht="12.75" hidden="1" x14ac:dyDescent="0.25">
      <c r="A634" s="48"/>
      <c r="B634" s="48"/>
      <c r="C634" s="21" t="s">
        <v>73</v>
      </c>
      <c r="D634" s="63"/>
      <c r="E634" s="63"/>
      <c r="F634" s="63"/>
    </row>
    <row r="635" spans="1:6" s="30" customFormat="1" ht="12.75" hidden="1" x14ac:dyDescent="0.25">
      <c r="A635" s="48"/>
      <c r="B635" s="48"/>
      <c r="C635" s="21" t="s">
        <v>71</v>
      </c>
      <c r="D635" s="63"/>
      <c r="E635" s="63"/>
      <c r="F635" s="63"/>
    </row>
    <row r="636" spans="1:6" s="30" customFormat="1" ht="27" hidden="1" customHeight="1" x14ac:dyDescent="0.25">
      <c r="A636" s="48"/>
      <c r="B636" s="126" t="s">
        <v>88</v>
      </c>
      <c r="C636" s="120"/>
      <c r="D636" s="62">
        <f t="shared" ref="D636:E636" si="289">D637+D638+D639</f>
        <v>0</v>
      </c>
      <c r="E636" s="62">
        <f t="shared" si="289"/>
        <v>0</v>
      </c>
      <c r="F636" s="62">
        <f t="shared" ref="F636" si="290">F637+F638+F639</f>
        <v>0</v>
      </c>
    </row>
    <row r="637" spans="1:6" s="30" customFormat="1" ht="12.75" hidden="1" x14ac:dyDescent="0.25">
      <c r="A637" s="48"/>
      <c r="B637" s="48"/>
      <c r="C637" s="21" t="s">
        <v>73</v>
      </c>
      <c r="D637" s="63"/>
      <c r="E637" s="63"/>
      <c r="F637" s="63"/>
    </row>
    <row r="638" spans="1:6" s="30" customFormat="1" ht="12.75" hidden="1" x14ac:dyDescent="0.25">
      <c r="A638" s="48"/>
      <c r="B638" s="48"/>
      <c r="C638" s="21" t="s">
        <v>71</v>
      </c>
      <c r="D638" s="63"/>
      <c r="E638" s="63"/>
      <c r="F638" s="63"/>
    </row>
    <row r="639" spans="1:6" s="30" customFormat="1" ht="12.75" hidden="1" x14ac:dyDescent="0.25">
      <c r="A639" s="48"/>
      <c r="B639" s="48"/>
      <c r="C639" s="21" t="s">
        <v>74</v>
      </c>
      <c r="D639" s="63"/>
      <c r="E639" s="63"/>
      <c r="F639" s="63"/>
    </row>
    <row r="640" spans="1:6" s="9" customFormat="1" ht="27.75" customHeight="1" x14ac:dyDescent="0.2">
      <c r="A640" s="128" t="s">
        <v>123</v>
      </c>
      <c r="B640" s="129"/>
      <c r="C640" s="129"/>
      <c r="D640" s="129"/>
      <c r="E640" s="129"/>
      <c r="F640" s="129"/>
    </row>
    <row r="641" spans="1:6" s="9" customFormat="1" ht="15.75" customHeight="1" x14ac:dyDescent="0.2">
      <c r="A641" s="121" t="s">
        <v>150</v>
      </c>
      <c r="B641" s="127"/>
      <c r="C641" s="127"/>
      <c r="D641" s="56">
        <f>D642+D698</f>
        <v>9808464</v>
      </c>
      <c r="E641" s="56">
        <f t="shared" ref="E641:F641" si="291">E642+E698</f>
        <v>9808464</v>
      </c>
      <c r="F641" s="56">
        <f t="shared" si="291"/>
        <v>0</v>
      </c>
    </row>
    <row r="642" spans="1:6" s="49" customFormat="1" ht="18" x14ac:dyDescent="0.25">
      <c r="A642" s="121" t="s">
        <v>157</v>
      </c>
      <c r="B642" s="116"/>
      <c r="C642" s="116"/>
      <c r="D642" s="57">
        <f>D643+D652</f>
        <v>8282464</v>
      </c>
      <c r="E642" s="57">
        <f t="shared" ref="E642:F642" si="292">E643+E652</f>
        <v>8282464</v>
      </c>
      <c r="F642" s="57">
        <f t="shared" si="292"/>
        <v>0</v>
      </c>
    </row>
    <row r="643" spans="1:6" s="9" customFormat="1" ht="18.600000000000001" customHeight="1" x14ac:dyDescent="0.2">
      <c r="A643" s="13" t="s">
        <v>163</v>
      </c>
      <c r="B643" s="15"/>
      <c r="C643" s="18"/>
      <c r="D643" s="58">
        <f>D644+D650</f>
        <v>1079000</v>
      </c>
      <c r="E643" s="58">
        <f t="shared" ref="E643:F643" si="293">E644+E650</f>
        <v>1079000</v>
      </c>
      <c r="F643" s="58">
        <f t="shared" si="293"/>
        <v>0</v>
      </c>
    </row>
    <row r="644" spans="1:6" s="9" customFormat="1" ht="16.899999999999999" customHeight="1" x14ac:dyDescent="0.2">
      <c r="A644" s="19"/>
      <c r="B644" s="15" t="s">
        <v>164</v>
      </c>
      <c r="C644" s="16"/>
      <c r="D644" s="58">
        <f t="shared" ref="D644:F644" si="294">D645</f>
        <v>1075000</v>
      </c>
      <c r="E644" s="58">
        <f t="shared" si="294"/>
        <v>1075000</v>
      </c>
      <c r="F644" s="58">
        <f t="shared" si="294"/>
        <v>0</v>
      </c>
    </row>
    <row r="645" spans="1:6" s="23" customFormat="1" ht="18" customHeight="1" x14ac:dyDescent="0.25">
      <c r="A645" s="20"/>
      <c r="B645" s="21"/>
      <c r="C645" s="22" t="s">
        <v>7</v>
      </c>
      <c r="D645" s="60">
        <v>1075000</v>
      </c>
      <c r="E645" s="60">
        <v>1075000</v>
      </c>
      <c r="F645" s="60">
        <f>E645-D645</f>
        <v>0</v>
      </c>
    </row>
    <row r="646" spans="1:6" s="9" customFormat="1" ht="13.9" hidden="1" customHeight="1" x14ac:dyDescent="0.2">
      <c r="A646" s="19"/>
      <c r="B646" s="15" t="s">
        <v>8</v>
      </c>
      <c r="C646" s="16"/>
      <c r="D646" s="61"/>
      <c r="E646" s="61"/>
      <c r="F646" s="61"/>
    </row>
    <row r="647" spans="1:6" s="9" customFormat="1" ht="19.149999999999999" hidden="1" customHeight="1" x14ac:dyDescent="0.2">
      <c r="A647" s="19"/>
      <c r="B647" s="15"/>
      <c r="C647" s="16" t="s">
        <v>9</v>
      </c>
      <c r="D647" s="59"/>
      <c r="E647" s="59"/>
      <c r="F647" s="59"/>
    </row>
    <row r="648" spans="1:6" s="26" customFormat="1" ht="26.25" hidden="1" customHeight="1" x14ac:dyDescent="0.25">
      <c r="A648" s="24"/>
      <c r="B648" s="21"/>
      <c r="C648" s="25" t="s">
        <v>10</v>
      </c>
      <c r="D648" s="60"/>
      <c r="E648" s="60"/>
      <c r="F648" s="60"/>
    </row>
    <row r="649" spans="1:6" s="9" customFormat="1" ht="15.6" hidden="1" customHeight="1" x14ac:dyDescent="0.2">
      <c r="A649" s="13"/>
      <c r="B649" s="15" t="s">
        <v>11</v>
      </c>
      <c r="C649" s="16"/>
      <c r="D649" s="59"/>
      <c r="E649" s="59"/>
      <c r="F649" s="59"/>
    </row>
    <row r="650" spans="1:6" s="9" customFormat="1" x14ac:dyDescent="0.2">
      <c r="A650" s="13" t="s">
        <v>165</v>
      </c>
      <c r="B650" s="15"/>
      <c r="C650" s="16"/>
      <c r="D650" s="58">
        <f t="shared" ref="D650:F650" si="295">D651</f>
        <v>4000</v>
      </c>
      <c r="E650" s="58">
        <f t="shared" si="295"/>
        <v>4000</v>
      </c>
      <c r="F650" s="58">
        <f t="shared" si="295"/>
        <v>0</v>
      </c>
    </row>
    <row r="651" spans="1:6" s="9" customFormat="1" x14ac:dyDescent="0.2">
      <c r="A651" s="13"/>
      <c r="B651" s="15" t="s">
        <v>14</v>
      </c>
      <c r="C651" s="16"/>
      <c r="D651" s="59">
        <v>4000</v>
      </c>
      <c r="E651" s="59">
        <v>4000</v>
      </c>
      <c r="F651" s="60">
        <f>E651-D651</f>
        <v>0</v>
      </c>
    </row>
    <row r="652" spans="1:6" s="9" customFormat="1" x14ac:dyDescent="0.2">
      <c r="A652" s="118" t="s">
        <v>158</v>
      </c>
      <c r="B652" s="118"/>
      <c r="C652" s="118"/>
      <c r="D652" s="58">
        <f>D653+D670+D677</f>
        <v>7203464</v>
      </c>
      <c r="E652" s="58">
        <f t="shared" ref="E652:F652" si="296">E653+E670+E677</f>
        <v>7203464</v>
      </c>
      <c r="F652" s="58">
        <f t="shared" si="296"/>
        <v>0</v>
      </c>
    </row>
    <row r="653" spans="1:6" s="9" customFormat="1" x14ac:dyDescent="0.2">
      <c r="A653" s="118" t="s">
        <v>166</v>
      </c>
      <c r="B653" s="118"/>
      <c r="C653" s="118"/>
      <c r="D653" s="58">
        <f t="shared" ref="D653:E653" si="297">SUM(D654:D667)</f>
        <v>8725464</v>
      </c>
      <c r="E653" s="58">
        <f t="shared" si="297"/>
        <v>8725464</v>
      </c>
      <c r="F653" s="58">
        <f t="shared" ref="F653" si="298">SUM(F654:F667)</f>
        <v>0</v>
      </c>
    </row>
    <row r="654" spans="1:6" s="9" customFormat="1" ht="18.600000000000001" hidden="1" customHeight="1" x14ac:dyDescent="0.2">
      <c r="A654" s="19"/>
      <c r="B654" s="15" t="s">
        <v>15</v>
      </c>
      <c r="C654" s="16"/>
      <c r="D654" s="59"/>
      <c r="E654" s="59"/>
      <c r="F654" s="59"/>
    </row>
    <row r="655" spans="1:6" s="9" customFormat="1" x14ac:dyDescent="0.2">
      <c r="A655" s="19"/>
      <c r="B655" s="15" t="s">
        <v>16</v>
      </c>
      <c r="C655" s="16"/>
      <c r="D655" s="59">
        <v>6335000</v>
      </c>
      <c r="E655" s="59">
        <v>6335000</v>
      </c>
      <c r="F655" s="60">
        <f>E655-D655</f>
        <v>0</v>
      </c>
    </row>
    <row r="656" spans="1:6" s="9" customFormat="1" hidden="1" x14ac:dyDescent="0.2">
      <c r="A656" s="19"/>
      <c r="B656" s="125" t="s">
        <v>17</v>
      </c>
      <c r="C656" s="125"/>
      <c r="D656" s="59"/>
      <c r="E656" s="59"/>
      <c r="F656" s="59"/>
    </row>
    <row r="657" spans="1:6" s="9" customFormat="1" hidden="1" x14ac:dyDescent="0.2">
      <c r="A657" s="19"/>
      <c r="B657" s="15" t="s">
        <v>18</v>
      </c>
      <c r="C657" s="16"/>
      <c r="D657" s="59"/>
      <c r="E657" s="59"/>
      <c r="F657" s="59"/>
    </row>
    <row r="658" spans="1:6" s="9" customFormat="1" ht="18.600000000000001" hidden="1" customHeight="1" x14ac:dyDescent="0.2">
      <c r="A658" s="27"/>
      <c r="B658" s="15" t="s">
        <v>19</v>
      </c>
      <c r="C658" s="16"/>
      <c r="D658" s="59"/>
      <c r="E658" s="59"/>
      <c r="F658" s="59"/>
    </row>
    <row r="659" spans="1:6" s="9" customFormat="1" ht="32.25" hidden="1" customHeight="1" x14ac:dyDescent="0.2">
      <c r="A659" s="28"/>
      <c r="B659" s="120" t="s">
        <v>20</v>
      </c>
      <c r="C659" s="120"/>
      <c r="D659" s="59"/>
      <c r="E659" s="59"/>
      <c r="F659" s="59"/>
    </row>
    <row r="660" spans="1:6" s="9" customFormat="1" ht="27.6" hidden="1" customHeight="1" x14ac:dyDescent="0.2">
      <c r="A660" s="28"/>
      <c r="B660" s="119" t="s">
        <v>21</v>
      </c>
      <c r="C660" s="119"/>
      <c r="D660" s="59"/>
      <c r="E660" s="59"/>
      <c r="F660" s="59"/>
    </row>
    <row r="661" spans="1:6" s="9" customFormat="1" ht="26.45" hidden="1" customHeight="1" x14ac:dyDescent="0.2">
      <c r="A661" s="28"/>
      <c r="B661" s="120" t="s">
        <v>22</v>
      </c>
      <c r="C661" s="120"/>
      <c r="D661" s="59"/>
      <c r="E661" s="59"/>
      <c r="F661" s="59"/>
    </row>
    <row r="662" spans="1:6" s="9" customFormat="1" ht="18.600000000000001" hidden="1" customHeight="1" x14ac:dyDescent="0.2">
      <c r="A662" s="28"/>
      <c r="B662" s="124" t="s">
        <v>23</v>
      </c>
      <c r="C662" s="124"/>
      <c r="D662" s="59"/>
      <c r="E662" s="59"/>
      <c r="F662" s="59"/>
    </row>
    <row r="663" spans="1:6" s="9" customFormat="1" ht="27.6" hidden="1" customHeight="1" x14ac:dyDescent="0.2">
      <c r="A663" s="28"/>
      <c r="B663" s="120" t="s">
        <v>24</v>
      </c>
      <c r="C663" s="120"/>
      <c r="D663" s="59"/>
      <c r="E663" s="59"/>
      <c r="F663" s="59"/>
    </row>
    <row r="664" spans="1:6" s="9" customFormat="1" ht="30" hidden="1" customHeight="1" x14ac:dyDescent="0.2">
      <c r="A664" s="28"/>
      <c r="B664" s="119" t="s">
        <v>25</v>
      </c>
      <c r="C664" s="119"/>
      <c r="D664" s="59"/>
      <c r="E664" s="59"/>
      <c r="F664" s="59"/>
    </row>
    <row r="665" spans="1:6" s="9" customFormat="1" ht="28.15" hidden="1" customHeight="1" x14ac:dyDescent="0.2">
      <c r="A665" s="28"/>
      <c r="B665" s="119" t="s">
        <v>26</v>
      </c>
      <c r="C665" s="119"/>
      <c r="D665" s="59"/>
      <c r="E665" s="59"/>
      <c r="F665" s="59"/>
    </row>
    <row r="666" spans="1:6" s="9" customFormat="1" ht="18.600000000000001" hidden="1" customHeight="1" x14ac:dyDescent="0.2">
      <c r="A666" s="28"/>
      <c r="B666" s="15" t="s">
        <v>27</v>
      </c>
      <c r="C666" s="16"/>
      <c r="D666" s="59"/>
      <c r="E666" s="59"/>
      <c r="F666" s="59"/>
    </row>
    <row r="667" spans="1:6" s="9" customFormat="1" ht="18.600000000000001" customHeight="1" x14ac:dyDescent="0.2">
      <c r="A667" s="27"/>
      <c r="B667" s="15" t="s">
        <v>28</v>
      </c>
      <c r="C667" s="16"/>
      <c r="D667" s="59">
        <v>2390464</v>
      </c>
      <c r="E667" s="59">
        <v>2390464</v>
      </c>
      <c r="F667" s="60">
        <f>E667-D667</f>
        <v>0</v>
      </c>
    </row>
    <row r="668" spans="1:6" s="9" customFormat="1" ht="15" hidden="1" customHeight="1" x14ac:dyDescent="0.2">
      <c r="A668" s="19" t="s">
        <v>29</v>
      </c>
      <c r="B668" s="16"/>
      <c r="C668" s="29"/>
      <c r="D668" s="58">
        <f t="shared" ref="D668:F668" si="299">D669</f>
        <v>0</v>
      </c>
      <c r="E668" s="58">
        <f t="shared" si="299"/>
        <v>0</v>
      </c>
      <c r="F668" s="58">
        <f t="shared" si="299"/>
        <v>0</v>
      </c>
    </row>
    <row r="669" spans="1:6" s="9" customFormat="1" ht="14.45" hidden="1" customHeight="1" x14ac:dyDescent="0.2">
      <c r="A669" s="27"/>
      <c r="B669" s="15" t="s">
        <v>30</v>
      </c>
      <c r="C669" s="16"/>
      <c r="D669" s="59"/>
      <c r="E669" s="59"/>
      <c r="F669" s="59"/>
    </row>
    <row r="670" spans="1:6" s="9" customFormat="1" x14ac:dyDescent="0.2">
      <c r="A670" s="19" t="s">
        <v>167</v>
      </c>
      <c r="B670" s="16"/>
      <c r="C670" s="15"/>
      <c r="D670" s="58">
        <f t="shared" ref="D670:F670" si="300">D671</f>
        <v>4000</v>
      </c>
      <c r="E670" s="58">
        <f t="shared" si="300"/>
        <v>4000</v>
      </c>
      <c r="F670" s="58">
        <f t="shared" si="300"/>
        <v>0</v>
      </c>
    </row>
    <row r="671" spans="1:6" s="9" customFormat="1" x14ac:dyDescent="0.2">
      <c r="A671" s="19"/>
      <c r="B671" s="15" t="s">
        <v>32</v>
      </c>
      <c r="C671" s="16"/>
      <c r="D671" s="59">
        <v>4000</v>
      </c>
      <c r="E671" s="59">
        <v>4000</v>
      </c>
      <c r="F671" s="60">
        <f>E671-D671</f>
        <v>0</v>
      </c>
    </row>
    <row r="672" spans="1:6" s="9" customFormat="1" ht="12.6" hidden="1" customHeight="1" x14ac:dyDescent="0.2">
      <c r="A672" s="19" t="s">
        <v>89</v>
      </c>
      <c r="B672" s="16"/>
      <c r="C672" s="15"/>
      <c r="D672" s="58">
        <f t="shared" ref="D672:E672" si="301">D673+D674+D676</f>
        <v>0</v>
      </c>
      <c r="E672" s="58">
        <f t="shared" si="301"/>
        <v>0</v>
      </c>
      <c r="F672" s="58">
        <f t="shared" ref="F672" si="302">F673+F674+F676</f>
        <v>0</v>
      </c>
    </row>
    <row r="673" spans="1:6" s="9" customFormat="1" hidden="1" x14ac:dyDescent="0.2">
      <c r="A673" s="19"/>
      <c r="B673" s="16" t="s">
        <v>33</v>
      </c>
      <c r="C673" s="15"/>
      <c r="D673" s="59"/>
      <c r="E673" s="59"/>
      <c r="F673" s="59"/>
    </row>
    <row r="674" spans="1:6" s="30" customFormat="1" ht="12.75" hidden="1" x14ac:dyDescent="0.25">
      <c r="A674" s="20"/>
      <c r="B674" s="115" t="s">
        <v>90</v>
      </c>
      <c r="C674" s="116"/>
      <c r="D674" s="58">
        <f t="shared" ref="D674:F674" si="303">D675</f>
        <v>0</v>
      </c>
      <c r="E674" s="58">
        <f t="shared" si="303"/>
        <v>0</v>
      </c>
      <c r="F674" s="58">
        <f t="shared" si="303"/>
        <v>0</v>
      </c>
    </row>
    <row r="675" spans="1:6" s="30" customFormat="1" ht="33" hidden="1" customHeight="1" x14ac:dyDescent="0.2">
      <c r="A675" s="20"/>
      <c r="B675" s="31"/>
      <c r="C675" s="31" t="s">
        <v>35</v>
      </c>
      <c r="D675" s="59"/>
      <c r="E675" s="59"/>
      <c r="F675" s="59"/>
    </row>
    <row r="676" spans="1:6" s="9" customFormat="1" ht="15" hidden="1" customHeight="1" x14ac:dyDescent="0.2">
      <c r="A676" s="19"/>
      <c r="B676" s="15" t="s">
        <v>36</v>
      </c>
      <c r="C676" s="16"/>
      <c r="D676" s="59"/>
      <c r="E676" s="59"/>
      <c r="F676" s="59"/>
    </row>
    <row r="677" spans="1:6" s="9" customFormat="1" x14ac:dyDescent="0.2">
      <c r="A677" s="118" t="s">
        <v>155</v>
      </c>
      <c r="B677" s="118"/>
      <c r="C677" s="118"/>
      <c r="D677" s="58">
        <f t="shared" ref="D677:E677" si="304">D679+D680+D678</f>
        <v>-1526000</v>
      </c>
      <c r="E677" s="58">
        <f t="shared" si="304"/>
        <v>-1526000</v>
      </c>
      <c r="F677" s="58">
        <f t="shared" ref="F677" si="305">F679+F680+F678</f>
        <v>0</v>
      </c>
    </row>
    <row r="678" spans="1:6" s="9" customFormat="1" ht="18.600000000000001" hidden="1" customHeight="1" x14ac:dyDescent="0.2">
      <c r="A678" s="13"/>
      <c r="B678" s="15" t="s">
        <v>37</v>
      </c>
      <c r="C678" s="16"/>
      <c r="D678" s="59"/>
      <c r="E678" s="59"/>
      <c r="F678" s="59"/>
    </row>
    <row r="679" spans="1:6" s="9" customFormat="1" ht="24.75" customHeight="1" x14ac:dyDescent="0.2">
      <c r="A679" s="13"/>
      <c r="B679" s="119" t="s">
        <v>92</v>
      </c>
      <c r="C679" s="119"/>
      <c r="D679" s="59">
        <v>-1526000</v>
      </c>
      <c r="E679" s="59">
        <v>-1526000</v>
      </c>
      <c r="F679" s="60">
        <f>E679-D679</f>
        <v>0</v>
      </c>
    </row>
    <row r="680" spans="1:6" s="9" customFormat="1" ht="18.600000000000001" hidden="1" customHeight="1" x14ac:dyDescent="0.2">
      <c r="A680" s="13"/>
      <c r="B680" s="15" t="s">
        <v>39</v>
      </c>
      <c r="C680" s="16"/>
      <c r="D680" s="59"/>
      <c r="E680" s="59"/>
      <c r="F680" s="59"/>
    </row>
    <row r="681" spans="1:6" s="23" customFormat="1" ht="13.9" hidden="1" customHeight="1" x14ac:dyDescent="0.25">
      <c r="A681" s="20" t="s">
        <v>44</v>
      </c>
      <c r="B681" s="34"/>
      <c r="C681" s="35"/>
      <c r="D681" s="62">
        <f t="shared" ref="D681" si="306">D682+D685</f>
        <v>0</v>
      </c>
      <c r="E681" s="62"/>
      <c r="F681" s="62"/>
    </row>
    <row r="682" spans="1:6" s="26" customFormat="1" ht="22.15" hidden="1" customHeight="1" x14ac:dyDescent="0.25">
      <c r="A682" s="122" t="s">
        <v>93</v>
      </c>
      <c r="B682" s="122"/>
      <c r="C682" s="122"/>
      <c r="D682" s="62">
        <f t="shared" ref="D682:D683" si="307">D683</f>
        <v>0</v>
      </c>
      <c r="E682" s="62"/>
      <c r="F682" s="62"/>
    </row>
    <row r="683" spans="1:6" s="26" customFormat="1" ht="30.75" hidden="1" customHeight="1" x14ac:dyDescent="0.25">
      <c r="A683" s="36"/>
      <c r="B683" s="123" t="s">
        <v>94</v>
      </c>
      <c r="C683" s="123"/>
      <c r="D683" s="62">
        <f t="shared" si="307"/>
        <v>0</v>
      </c>
      <c r="E683" s="62"/>
      <c r="F683" s="62"/>
    </row>
    <row r="684" spans="1:6" s="26" customFormat="1" ht="30.75" hidden="1" customHeight="1" x14ac:dyDescent="0.2">
      <c r="A684" s="36"/>
      <c r="B684" s="37"/>
      <c r="C684" s="38" t="s">
        <v>45</v>
      </c>
      <c r="D684" s="59"/>
      <c r="E684" s="59"/>
      <c r="F684" s="59"/>
    </row>
    <row r="685" spans="1:6" s="23" customFormat="1" ht="18" hidden="1" customHeight="1" x14ac:dyDescent="0.25">
      <c r="A685" s="20" t="s">
        <v>48</v>
      </c>
      <c r="B685" s="38"/>
      <c r="C685" s="38"/>
      <c r="D685" s="58">
        <f t="shared" ref="D685" si="308">D686+D687</f>
        <v>0</v>
      </c>
      <c r="E685" s="58"/>
      <c r="F685" s="58"/>
    </row>
    <row r="686" spans="1:6" s="26" customFormat="1" ht="29.25" hidden="1" customHeight="1" x14ac:dyDescent="0.2">
      <c r="A686" s="20"/>
      <c r="B686" s="120" t="s">
        <v>49</v>
      </c>
      <c r="C686" s="120"/>
      <c r="D686" s="59"/>
      <c r="E686" s="60"/>
      <c r="F686" s="60"/>
    </row>
    <row r="687" spans="1:6" s="26" customFormat="1" ht="23.45" hidden="1" customHeight="1" x14ac:dyDescent="0.2">
      <c r="A687" s="20"/>
      <c r="B687" s="120" t="s">
        <v>50</v>
      </c>
      <c r="C687" s="116"/>
      <c r="D687" s="59"/>
      <c r="E687" s="59"/>
      <c r="F687" s="59"/>
    </row>
    <row r="688" spans="1:6" s="9" customFormat="1" ht="15.6" hidden="1" customHeight="1" x14ac:dyDescent="0.2">
      <c r="A688" s="13" t="s">
        <v>51</v>
      </c>
      <c r="B688" s="15"/>
      <c r="C688" s="15"/>
      <c r="D688" s="62">
        <f t="shared" ref="D688" si="309">D689</f>
        <v>0</v>
      </c>
      <c r="E688" s="62"/>
      <c r="F688" s="62"/>
    </row>
    <row r="689" spans="1:6" s="9" customFormat="1" ht="28.5" hidden="1" customHeight="1" x14ac:dyDescent="0.2">
      <c r="A689" s="118" t="s">
        <v>52</v>
      </c>
      <c r="B689" s="118"/>
      <c r="C689" s="118"/>
      <c r="D689" s="62">
        <f t="shared" ref="D689" si="310">D690+D693</f>
        <v>0</v>
      </c>
      <c r="E689" s="62"/>
      <c r="F689" s="62"/>
    </row>
    <row r="690" spans="1:6" s="9" customFormat="1" ht="18.600000000000001" hidden="1" customHeight="1" x14ac:dyDescent="0.2">
      <c r="A690" s="13" t="s">
        <v>95</v>
      </c>
      <c r="B690" s="15"/>
      <c r="C690" s="15"/>
      <c r="D690" s="62">
        <f t="shared" ref="D690" si="311">D691+D692</f>
        <v>0</v>
      </c>
      <c r="E690" s="62"/>
      <c r="F690" s="62"/>
    </row>
    <row r="691" spans="1:6" s="9" customFormat="1" ht="18.600000000000001" hidden="1" customHeight="1" x14ac:dyDescent="0.2">
      <c r="A691" s="13"/>
      <c r="B691" s="15" t="s">
        <v>53</v>
      </c>
      <c r="C691" s="15"/>
      <c r="D691" s="59"/>
      <c r="E691" s="59"/>
      <c r="F691" s="59"/>
    </row>
    <row r="692" spans="1:6" s="9" customFormat="1" ht="45.6" hidden="1" customHeight="1" x14ac:dyDescent="0.2">
      <c r="A692" s="13"/>
      <c r="B692" s="117" t="s">
        <v>96</v>
      </c>
      <c r="C692" s="117"/>
      <c r="D692" s="59"/>
      <c r="E692" s="60"/>
      <c r="F692" s="60"/>
    </row>
    <row r="693" spans="1:6" s="9" customFormat="1" ht="30" hidden="1" customHeight="1" x14ac:dyDescent="0.2">
      <c r="A693" s="118" t="s">
        <v>97</v>
      </c>
      <c r="B693" s="118"/>
      <c r="C693" s="118"/>
      <c r="D693" s="58">
        <f t="shared" ref="D693" si="312">D694+D695+D696+D697</f>
        <v>0</v>
      </c>
      <c r="E693" s="58"/>
      <c r="F693" s="58"/>
    </row>
    <row r="694" spans="1:6" s="9" customFormat="1" ht="18.600000000000001" hidden="1" customHeight="1" x14ac:dyDescent="0.2">
      <c r="A694" s="13"/>
      <c r="B694" s="15" t="s">
        <v>57</v>
      </c>
      <c r="C694" s="16"/>
      <c r="D694" s="59"/>
      <c r="E694" s="59"/>
      <c r="F694" s="59"/>
    </row>
    <row r="695" spans="1:6" s="9" customFormat="1" ht="39" hidden="1" customHeight="1" x14ac:dyDescent="0.2">
      <c r="A695" s="13"/>
      <c r="B695" s="119" t="s">
        <v>58</v>
      </c>
      <c r="C695" s="119"/>
      <c r="D695" s="59"/>
      <c r="E695" s="60"/>
      <c r="F695" s="60"/>
    </row>
    <row r="696" spans="1:6" s="9" customFormat="1" ht="18" hidden="1" customHeight="1" x14ac:dyDescent="0.2">
      <c r="A696" s="13"/>
      <c r="B696" s="119" t="s">
        <v>60</v>
      </c>
      <c r="C696" s="119"/>
      <c r="D696" s="59"/>
      <c r="E696" s="59"/>
      <c r="F696" s="59"/>
    </row>
    <row r="697" spans="1:6" s="9" customFormat="1" ht="30.6" hidden="1" customHeight="1" x14ac:dyDescent="0.2">
      <c r="A697" s="13"/>
      <c r="B697" s="120" t="s">
        <v>70</v>
      </c>
      <c r="C697" s="116"/>
      <c r="D697" s="59"/>
      <c r="E697" s="60"/>
      <c r="F697" s="60"/>
    </row>
    <row r="698" spans="1:6" s="49" customFormat="1" ht="18" x14ac:dyDescent="0.25">
      <c r="A698" s="121" t="s">
        <v>156</v>
      </c>
      <c r="B698" s="116"/>
      <c r="C698" s="116"/>
      <c r="D698" s="8">
        <f>D699</f>
        <v>1526000</v>
      </c>
      <c r="E698" s="8">
        <f t="shared" ref="E698:F698" si="313">E699</f>
        <v>1526000</v>
      </c>
      <c r="F698" s="8">
        <f t="shared" si="313"/>
        <v>0</v>
      </c>
    </row>
    <row r="699" spans="1:6" s="9" customFormat="1" ht="18.600000000000001" customHeight="1" x14ac:dyDescent="0.2">
      <c r="A699" s="13" t="s">
        <v>158</v>
      </c>
      <c r="B699" s="15"/>
      <c r="C699" s="15"/>
      <c r="D699" s="58">
        <f t="shared" ref="D699:E699" si="314">D700+D703</f>
        <v>1526000</v>
      </c>
      <c r="E699" s="58">
        <f t="shared" si="314"/>
        <v>1526000</v>
      </c>
      <c r="F699" s="58">
        <f t="shared" ref="F699" si="315">F700+F703</f>
        <v>0</v>
      </c>
    </row>
    <row r="700" spans="1:6" s="9" customFormat="1" hidden="1" x14ac:dyDescent="0.2">
      <c r="A700" s="19" t="s">
        <v>101</v>
      </c>
      <c r="B700" s="16"/>
      <c r="C700" s="15"/>
      <c r="D700" s="58">
        <f t="shared" ref="D700:F701" si="316">D701</f>
        <v>0</v>
      </c>
      <c r="E700" s="58">
        <f t="shared" si="316"/>
        <v>0</v>
      </c>
      <c r="F700" s="58">
        <f t="shared" si="316"/>
        <v>0</v>
      </c>
    </row>
    <row r="701" spans="1:6" s="30" customFormat="1" ht="27.6" hidden="1" customHeight="1" x14ac:dyDescent="0.25">
      <c r="A701" s="20"/>
      <c r="B701" s="115" t="s">
        <v>102</v>
      </c>
      <c r="C701" s="116"/>
      <c r="D701" s="62">
        <f t="shared" si="316"/>
        <v>0</v>
      </c>
      <c r="E701" s="62">
        <f t="shared" si="316"/>
        <v>0</v>
      </c>
      <c r="F701" s="62">
        <f t="shared" si="316"/>
        <v>0</v>
      </c>
    </row>
    <row r="702" spans="1:6" s="30" customFormat="1" ht="27" hidden="1" customHeight="1" x14ac:dyDescent="0.25">
      <c r="A702" s="20"/>
      <c r="B702" s="31"/>
      <c r="C702" s="31" t="s">
        <v>34</v>
      </c>
      <c r="D702" s="60"/>
      <c r="E702" s="60"/>
      <c r="F702" s="60"/>
    </row>
    <row r="703" spans="1:6" s="9" customFormat="1" ht="18.600000000000001" customHeight="1" x14ac:dyDescent="0.2">
      <c r="A703" s="13" t="s">
        <v>155</v>
      </c>
      <c r="B703" s="14"/>
      <c r="C703" s="14"/>
      <c r="D703" s="58">
        <f t="shared" ref="D703:F703" si="317">D704</f>
        <v>1526000</v>
      </c>
      <c r="E703" s="58">
        <f t="shared" si="317"/>
        <v>1526000</v>
      </c>
      <c r="F703" s="58">
        <f t="shared" si="317"/>
        <v>0</v>
      </c>
    </row>
    <row r="704" spans="1:6" s="9" customFormat="1" ht="16.149999999999999" customHeight="1" x14ac:dyDescent="0.2">
      <c r="A704" s="15"/>
      <c r="B704" s="15" t="s">
        <v>38</v>
      </c>
      <c r="C704" s="15"/>
      <c r="D704" s="59">
        <v>1526000</v>
      </c>
      <c r="E704" s="59">
        <v>1526000</v>
      </c>
      <c r="F704" s="60">
        <f>E704-D704</f>
        <v>0</v>
      </c>
    </row>
    <row r="707" spans="1:5" x14ac:dyDescent="0.2">
      <c r="A707" s="51" t="s">
        <v>177</v>
      </c>
      <c r="B707" s="51"/>
      <c r="C707" s="51"/>
      <c r="D707" s="51"/>
      <c r="E707" s="51"/>
    </row>
    <row r="708" spans="1:5" x14ac:dyDescent="0.2">
      <c r="A708" s="51" t="s">
        <v>196</v>
      </c>
      <c r="B708" s="51"/>
      <c r="C708" s="51"/>
      <c r="D708" s="51"/>
      <c r="E708" s="51"/>
    </row>
    <row r="709" spans="1:5" x14ac:dyDescent="0.2">
      <c r="A709" s="112" t="s">
        <v>168</v>
      </c>
      <c r="B709" s="112"/>
      <c r="C709" s="112"/>
      <c r="D709" s="112"/>
      <c r="E709" s="112"/>
    </row>
    <row r="710" spans="1:5" x14ac:dyDescent="0.2">
      <c r="B710" s="2" t="s">
        <v>200</v>
      </c>
      <c r="D710" s="55" t="s">
        <v>201</v>
      </c>
    </row>
  </sheetData>
  <mergeCells count="256">
    <mergeCell ref="B500:C500"/>
    <mergeCell ref="B503:C503"/>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A87:C87"/>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B47:C47"/>
    <mergeCell ref="A50:C50"/>
    <mergeCell ref="B51:C51"/>
    <mergeCell ref="B54:C54"/>
    <mergeCell ref="B55:C55"/>
    <mergeCell ref="A57:C57"/>
    <mergeCell ref="B85:C85"/>
    <mergeCell ref="B86:C86"/>
    <mergeCell ref="B32:C32"/>
    <mergeCell ref="B33:C33"/>
    <mergeCell ref="B42:C42"/>
    <mergeCell ref="A45:C45"/>
    <mergeCell ref="B60:C60"/>
    <mergeCell ref="A61:C61"/>
    <mergeCell ref="B63:C63"/>
    <mergeCell ref="B64:C64"/>
    <mergeCell ref="B65:C65"/>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A66:C66"/>
    <mergeCell ref="B294:C294"/>
    <mergeCell ref="B295:C295"/>
    <mergeCell ref="A296:C296"/>
    <mergeCell ref="B297:C297"/>
    <mergeCell ref="B300:C300"/>
    <mergeCell ref="B303:C303"/>
    <mergeCell ref="B282:C282"/>
    <mergeCell ref="B283:C283"/>
    <mergeCell ref="A284:C284"/>
    <mergeCell ref="B285:C285"/>
    <mergeCell ref="B286:C286"/>
    <mergeCell ref="B290:C290"/>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417:C417"/>
    <mergeCell ref="B418:C418"/>
    <mergeCell ref="B419:C419"/>
    <mergeCell ref="B420:C420"/>
    <mergeCell ref="B429:C429"/>
    <mergeCell ref="A432:C432"/>
    <mergeCell ref="A407:C407"/>
    <mergeCell ref="A408:C408"/>
    <mergeCell ref="B411:C411"/>
    <mergeCell ref="B414:C414"/>
    <mergeCell ref="B415:C415"/>
    <mergeCell ref="B416:C416"/>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528:C528"/>
    <mergeCell ref="B529:C529"/>
    <mergeCell ref="A530:C530"/>
    <mergeCell ref="B531:C531"/>
    <mergeCell ref="B532:C532"/>
    <mergeCell ref="B536:C536"/>
    <mergeCell ref="B511:C511"/>
    <mergeCell ref="A520:C520"/>
    <mergeCell ref="B521:C521"/>
    <mergeCell ref="B523:C523"/>
    <mergeCell ref="A525:C525"/>
    <mergeCell ref="B527:C527"/>
    <mergeCell ref="B552:C552"/>
    <mergeCell ref="B557:C557"/>
    <mergeCell ref="B560:C560"/>
    <mergeCell ref="B565:C565"/>
    <mergeCell ref="B570:C570"/>
    <mergeCell ref="B575:C575"/>
    <mergeCell ref="B540:C540"/>
    <mergeCell ref="B541:C541"/>
    <mergeCell ref="A542:C542"/>
    <mergeCell ref="B543:C543"/>
    <mergeCell ref="B546:C546"/>
    <mergeCell ref="B549:C549"/>
    <mergeCell ref="B605:C605"/>
    <mergeCell ref="B609:C609"/>
    <mergeCell ref="B613:C613"/>
    <mergeCell ref="B617:C617"/>
    <mergeCell ref="B621:C621"/>
    <mergeCell ref="B625:C625"/>
    <mergeCell ref="B580:C580"/>
    <mergeCell ref="B585:C585"/>
    <mergeCell ref="B590:C590"/>
    <mergeCell ref="B594:C594"/>
    <mergeCell ref="B599:C599"/>
    <mergeCell ref="A604:C604"/>
    <mergeCell ref="A653:C653"/>
    <mergeCell ref="B656:C656"/>
    <mergeCell ref="B659:C659"/>
    <mergeCell ref="B660:C660"/>
    <mergeCell ref="B661:C661"/>
    <mergeCell ref="B629:C629"/>
    <mergeCell ref="B633:C633"/>
    <mergeCell ref="B636:C636"/>
    <mergeCell ref="A641:C641"/>
    <mergeCell ref="A642:C642"/>
    <mergeCell ref="A640:F640"/>
    <mergeCell ref="A709:E709"/>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3"/>
  <sheetViews>
    <sheetView tabSelected="1" zoomScale="136" zoomScaleNormal="136" zoomScaleSheetLayoutView="100" workbookViewId="0">
      <selection activeCell="C73" sqref="C73"/>
    </sheetView>
  </sheetViews>
  <sheetFormatPr defaultRowHeight="12.75" x14ac:dyDescent="0.2"/>
  <cols>
    <col min="1" max="1" width="4.5703125" style="51" customWidth="1"/>
    <col min="2" max="2" width="58.85546875" style="50" customWidth="1"/>
    <col min="3" max="3" width="18.5703125" style="51" customWidth="1"/>
    <col min="4" max="5" width="20" style="51" customWidth="1"/>
    <col min="6" max="248" width="9.140625" style="51"/>
    <col min="249" max="249" width="5.140625" style="51" customWidth="1"/>
    <col min="250" max="250" width="60.42578125" style="51" customWidth="1"/>
    <col min="251" max="251" width="10" style="51" customWidth="1"/>
    <col min="252" max="252" width="10.7109375" style="51" customWidth="1"/>
    <col min="253" max="253" width="14.140625" style="51" customWidth="1"/>
    <col min="254" max="254" width="10.7109375" style="51" customWidth="1"/>
    <col min="255" max="255" width="10.140625" style="51" customWidth="1"/>
    <col min="256" max="256" width="9.85546875" style="51" customWidth="1"/>
    <col min="257" max="257" width="10.28515625" style="51" customWidth="1"/>
    <col min="258" max="504" width="9.140625" style="51"/>
    <col min="505" max="505" width="5.140625" style="51" customWidth="1"/>
    <col min="506" max="506" width="60.42578125" style="51" customWidth="1"/>
    <col min="507" max="507" width="10" style="51" customWidth="1"/>
    <col min="508" max="508" width="10.7109375" style="51" customWidth="1"/>
    <col min="509" max="509" width="14.140625" style="51" customWidth="1"/>
    <col min="510" max="510" width="10.7109375" style="51" customWidth="1"/>
    <col min="511" max="511" width="10.140625" style="51" customWidth="1"/>
    <col min="512" max="512" width="9.85546875" style="51" customWidth="1"/>
    <col min="513" max="513" width="10.28515625" style="51" customWidth="1"/>
    <col min="514" max="760" width="9.140625" style="51"/>
    <col min="761" max="761" width="5.140625" style="51" customWidth="1"/>
    <col min="762" max="762" width="60.42578125" style="51" customWidth="1"/>
    <col min="763" max="763" width="10" style="51" customWidth="1"/>
    <col min="764" max="764" width="10.7109375" style="51" customWidth="1"/>
    <col min="765" max="765" width="14.140625" style="51" customWidth="1"/>
    <col min="766" max="766" width="10.7109375" style="51" customWidth="1"/>
    <col min="767" max="767" width="10.140625" style="51" customWidth="1"/>
    <col min="768" max="768" width="9.85546875" style="51" customWidth="1"/>
    <col min="769" max="769" width="10.28515625" style="51" customWidth="1"/>
    <col min="770" max="1016" width="9.140625" style="51"/>
    <col min="1017" max="1017" width="5.140625" style="51" customWidth="1"/>
    <col min="1018" max="1018" width="60.42578125" style="51" customWidth="1"/>
    <col min="1019" max="1019" width="10" style="51" customWidth="1"/>
    <col min="1020" max="1020" width="10.7109375" style="51" customWidth="1"/>
    <col min="1021" max="1021" width="14.140625" style="51" customWidth="1"/>
    <col min="1022" max="1022" width="10.7109375" style="51" customWidth="1"/>
    <col min="1023" max="1023" width="10.140625" style="51" customWidth="1"/>
    <col min="1024" max="1024" width="9.85546875" style="51" customWidth="1"/>
    <col min="1025" max="1025" width="10.28515625" style="51" customWidth="1"/>
    <col min="1026" max="1272" width="9.140625" style="51"/>
    <col min="1273" max="1273" width="5.140625" style="51" customWidth="1"/>
    <col min="1274" max="1274" width="60.42578125" style="51" customWidth="1"/>
    <col min="1275" max="1275" width="10" style="51" customWidth="1"/>
    <col min="1276" max="1276" width="10.7109375" style="51" customWidth="1"/>
    <col min="1277" max="1277" width="14.140625" style="51" customWidth="1"/>
    <col min="1278" max="1278" width="10.7109375" style="51" customWidth="1"/>
    <col min="1279" max="1279" width="10.140625" style="51" customWidth="1"/>
    <col min="1280" max="1280" width="9.85546875" style="51" customWidth="1"/>
    <col min="1281" max="1281" width="10.28515625" style="51" customWidth="1"/>
    <col min="1282" max="1528" width="9.140625" style="51"/>
    <col min="1529" max="1529" width="5.140625" style="51" customWidth="1"/>
    <col min="1530" max="1530" width="60.42578125" style="51" customWidth="1"/>
    <col min="1531" max="1531" width="10" style="51" customWidth="1"/>
    <col min="1532" max="1532" width="10.7109375" style="51" customWidth="1"/>
    <col min="1533" max="1533" width="14.140625" style="51" customWidth="1"/>
    <col min="1534" max="1534" width="10.7109375" style="51" customWidth="1"/>
    <col min="1535" max="1535" width="10.140625" style="51" customWidth="1"/>
    <col min="1536" max="1536" width="9.85546875" style="51" customWidth="1"/>
    <col min="1537" max="1537" width="10.28515625" style="51" customWidth="1"/>
    <col min="1538" max="1784" width="9.140625" style="51"/>
    <col min="1785" max="1785" width="5.140625" style="51" customWidth="1"/>
    <col min="1786" max="1786" width="60.42578125" style="51" customWidth="1"/>
    <col min="1787" max="1787" width="10" style="51" customWidth="1"/>
    <col min="1788" max="1788" width="10.7109375" style="51" customWidth="1"/>
    <col min="1789" max="1789" width="14.140625" style="51" customWidth="1"/>
    <col min="1790" max="1790" width="10.7109375" style="51" customWidth="1"/>
    <col min="1791" max="1791" width="10.140625" style="51" customWidth="1"/>
    <col min="1792" max="1792" width="9.85546875" style="51" customWidth="1"/>
    <col min="1793" max="1793" width="10.28515625" style="51" customWidth="1"/>
    <col min="1794" max="2040" width="9.140625" style="51"/>
    <col min="2041" max="2041" width="5.140625" style="51" customWidth="1"/>
    <col min="2042" max="2042" width="60.42578125" style="51" customWidth="1"/>
    <col min="2043" max="2043" width="10" style="51" customWidth="1"/>
    <col min="2044" max="2044" width="10.7109375" style="51" customWidth="1"/>
    <col min="2045" max="2045" width="14.140625" style="51" customWidth="1"/>
    <col min="2046" max="2046" width="10.7109375" style="51" customWidth="1"/>
    <col min="2047" max="2047" width="10.140625" style="51" customWidth="1"/>
    <col min="2048" max="2048" width="9.85546875" style="51" customWidth="1"/>
    <col min="2049" max="2049" width="10.28515625" style="51" customWidth="1"/>
    <col min="2050" max="2296" width="9.140625" style="51"/>
    <col min="2297" max="2297" width="5.140625" style="51" customWidth="1"/>
    <col min="2298" max="2298" width="60.42578125" style="51" customWidth="1"/>
    <col min="2299" max="2299" width="10" style="51" customWidth="1"/>
    <col min="2300" max="2300" width="10.7109375" style="51" customWidth="1"/>
    <col min="2301" max="2301" width="14.140625" style="51" customWidth="1"/>
    <col min="2302" max="2302" width="10.7109375" style="51" customWidth="1"/>
    <col min="2303" max="2303" width="10.140625" style="51" customWidth="1"/>
    <col min="2304" max="2304" width="9.85546875" style="51" customWidth="1"/>
    <col min="2305" max="2305" width="10.28515625" style="51" customWidth="1"/>
    <col min="2306" max="2552" width="9.140625" style="51"/>
    <col min="2553" max="2553" width="5.140625" style="51" customWidth="1"/>
    <col min="2554" max="2554" width="60.42578125" style="51" customWidth="1"/>
    <col min="2555" max="2555" width="10" style="51" customWidth="1"/>
    <col min="2556" max="2556" width="10.7109375" style="51" customWidth="1"/>
    <col min="2557" max="2557" width="14.140625" style="51" customWidth="1"/>
    <col min="2558" max="2558" width="10.7109375" style="51" customWidth="1"/>
    <col min="2559" max="2559" width="10.140625" style="51" customWidth="1"/>
    <col min="2560" max="2560" width="9.85546875" style="51" customWidth="1"/>
    <col min="2561" max="2561" width="10.28515625" style="51" customWidth="1"/>
    <col min="2562" max="2808" width="9.140625" style="51"/>
    <col min="2809" max="2809" width="5.140625" style="51" customWidth="1"/>
    <col min="2810" max="2810" width="60.42578125" style="51" customWidth="1"/>
    <col min="2811" max="2811" width="10" style="51" customWidth="1"/>
    <col min="2812" max="2812" width="10.7109375" style="51" customWidth="1"/>
    <col min="2813" max="2813" width="14.140625" style="51" customWidth="1"/>
    <col min="2814" max="2814" width="10.7109375" style="51" customWidth="1"/>
    <col min="2815" max="2815" width="10.140625" style="51" customWidth="1"/>
    <col min="2816" max="2816" width="9.85546875" style="51" customWidth="1"/>
    <col min="2817" max="2817" width="10.28515625" style="51" customWidth="1"/>
    <col min="2818" max="3064" width="9.140625" style="51"/>
    <col min="3065" max="3065" width="5.140625" style="51" customWidth="1"/>
    <col min="3066" max="3066" width="60.42578125" style="51" customWidth="1"/>
    <col min="3067" max="3067" width="10" style="51" customWidth="1"/>
    <col min="3068" max="3068" width="10.7109375" style="51" customWidth="1"/>
    <col min="3069" max="3069" width="14.140625" style="51" customWidth="1"/>
    <col min="3070" max="3070" width="10.7109375" style="51" customWidth="1"/>
    <col min="3071" max="3071" width="10.140625" style="51" customWidth="1"/>
    <col min="3072" max="3072" width="9.85546875" style="51" customWidth="1"/>
    <col min="3073" max="3073" width="10.28515625" style="51" customWidth="1"/>
    <col min="3074" max="3320" width="9.140625" style="51"/>
    <col min="3321" max="3321" width="5.140625" style="51" customWidth="1"/>
    <col min="3322" max="3322" width="60.42578125" style="51" customWidth="1"/>
    <col min="3323" max="3323" width="10" style="51" customWidth="1"/>
    <col min="3324" max="3324" width="10.7109375" style="51" customWidth="1"/>
    <col min="3325" max="3325" width="14.140625" style="51" customWidth="1"/>
    <col min="3326" max="3326" width="10.7109375" style="51" customWidth="1"/>
    <col min="3327" max="3327" width="10.140625" style="51" customWidth="1"/>
    <col min="3328" max="3328" width="9.85546875" style="51" customWidth="1"/>
    <col min="3329" max="3329" width="10.28515625" style="51" customWidth="1"/>
    <col min="3330" max="3576" width="9.140625" style="51"/>
    <col min="3577" max="3577" width="5.140625" style="51" customWidth="1"/>
    <col min="3578" max="3578" width="60.42578125" style="51" customWidth="1"/>
    <col min="3579" max="3579" width="10" style="51" customWidth="1"/>
    <col min="3580" max="3580" width="10.7109375" style="51" customWidth="1"/>
    <col min="3581" max="3581" width="14.140625" style="51" customWidth="1"/>
    <col min="3582" max="3582" width="10.7109375" style="51" customWidth="1"/>
    <col min="3583" max="3583" width="10.140625" style="51" customWidth="1"/>
    <col min="3584" max="3584" width="9.85546875" style="51" customWidth="1"/>
    <col min="3585" max="3585" width="10.28515625" style="51" customWidth="1"/>
    <col min="3586" max="3832" width="9.140625" style="51"/>
    <col min="3833" max="3833" width="5.140625" style="51" customWidth="1"/>
    <col min="3834" max="3834" width="60.42578125" style="51" customWidth="1"/>
    <col min="3835" max="3835" width="10" style="51" customWidth="1"/>
    <col min="3836" max="3836" width="10.7109375" style="51" customWidth="1"/>
    <col min="3837" max="3837" width="14.140625" style="51" customWidth="1"/>
    <col min="3838" max="3838" width="10.7109375" style="51" customWidth="1"/>
    <col min="3839" max="3839" width="10.140625" style="51" customWidth="1"/>
    <col min="3840" max="3840" width="9.85546875" style="51" customWidth="1"/>
    <col min="3841" max="3841" width="10.28515625" style="51" customWidth="1"/>
    <col min="3842" max="4088" width="9.140625" style="51"/>
    <col min="4089" max="4089" width="5.140625" style="51" customWidth="1"/>
    <col min="4090" max="4090" width="60.42578125" style="51" customWidth="1"/>
    <col min="4091" max="4091" width="10" style="51" customWidth="1"/>
    <col min="4092" max="4092" width="10.7109375" style="51" customWidth="1"/>
    <col min="4093" max="4093" width="14.140625" style="51" customWidth="1"/>
    <col min="4094" max="4094" width="10.7109375" style="51" customWidth="1"/>
    <col min="4095" max="4095" width="10.140625" style="51" customWidth="1"/>
    <col min="4096" max="4096" width="9.85546875" style="51" customWidth="1"/>
    <col min="4097" max="4097" width="10.28515625" style="51" customWidth="1"/>
    <col min="4098" max="4344" width="9.140625" style="51"/>
    <col min="4345" max="4345" width="5.140625" style="51" customWidth="1"/>
    <col min="4346" max="4346" width="60.42578125" style="51" customWidth="1"/>
    <col min="4347" max="4347" width="10" style="51" customWidth="1"/>
    <col min="4348" max="4348" width="10.7109375" style="51" customWidth="1"/>
    <col min="4349" max="4349" width="14.140625" style="51" customWidth="1"/>
    <col min="4350" max="4350" width="10.7109375" style="51" customWidth="1"/>
    <col min="4351" max="4351" width="10.140625" style="51" customWidth="1"/>
    <col min="4352" max="4352" width="9.85546875" style="51" customWidth="1"/>
    <col min="4353" max="4353" width="10.28515625" style="51" customWidth="1"/>
    <col min="4354" max="4600" width="9.140625" style="51"/>
    <col min="4601" max="4601" width="5.140625" style="51" customWidth="1"/>
    <col min="4602" max="4602" width="60.42578125" style="51" customWidth="1"/>
    <col min="4603" max="4603" width="10" style="51" customWidth="1"/>
    <col min="4604" max="4604" width="10.7109375" style="51" customWidth="1"/>
    <col min="4605" max="4605" width="14.140625" style="51" customWidth="1"/>
    <col min="4606" max="4606" width="10.7109375" style="51" customWidth="1"/>
    <col min="4607" max="4607" width="10.140625" style="51" customWidth="1"/>
    <col min="4608" max="4608" width="9.85546875" style="51" customWidth="1"/>
    <col min="4609" max="4609" width="10.28515625" style="51" customWidth="1"/>
    <col min="4610" max="4856" width="9.140625" style="51"/>
    <col min="4857" max="4857" width="5.140625" style="51" customWidth="1"/>
    <col min="4858" max="4858" width="60.42578125" style="51" customWidth="1"/>
    <col min="4859" max="4859" width="10" style="51" customWidth="1"/>
    <col min="4860" max="4860" width="10.7109375" style="51" customWidth="1"/>
    <col min="4861" max="4861" width="14.140625" style="51" customWidth="1"/>
    <col min="4862" max="4862" width="10.7109375" style="51" customWidth="1"/>
    <col min="4863" max="4863" width="10.140625" style="51" customWidth="1"/>
    <col min="4864" max="4864" width="9.85546875" style="51" customWidth="1"/>
    <col min="4865" max="4865" width="10.28515625" style="51" customWidth="1"/>
    <col min="4866" max="5112" width="9.140625" style="51"/>
    <col min="5113" max="5113" width="5.140625" style="51" customWidth="1"/>
    <col min="5114" max="5114" width="60.42578125" style="51" customWidth="1"/>
    <col min="5115" max="5115" width="10" style="51" customWidth="1"/>
    <col min="5116" max="5116" width="10.7109375" style="51" customWidth="1"/>
    <col min="5117" max="5117" width="14.140625" style="51" customWidth="1"/>
    <col min="5118" max="5118" width="10.7109375" style="51" customWidth="1"/>
    <col min="5119" max="5119" width="10.140625" style="51" customWidth="1"/>
    <col min="5120" max="5120" width="9.85546875" style="51" customWidth="1"/>
    <col min="5121" max="5121" width="10.28515625" style="51" customWidth="1"/>
    <col min="5122" max="5368" width="9.140625" style="51"/>
    <col min="5369" max="5369" width="5.140625" style="51" customWidth="1"/>
    <col min="5370" max="5370" width="60.42578125" style="51" customWidth="1"/>
    <col min="5371" max="5371" width="10" style="51" customWidth="1"/>
    <col min="5372" max="5372" width="10.7109375" style="51" customWidth="1"/>
    <col min="5373" max="5373" width="14.140625" style="51" customWidth="1"/>
    <col min="5374" max="5374" width="10.7109375" style="51" customWidth="1"/>
    <col min="5375" max="5375" width="10.140625" style="51" customWidth="1"/>
    <col min="5376" max="5376" width="9.85546875" style="51" customWidth="1"/>
    <col min="5377" max="5377" width="10.28515625" style="51" customWidth="1"/>
    <col min="5378" max="5624" width="9.140625" style="51"/>
    <col min="5625" max="5625" width="5.140625" style="51" customWidth="1"/>
    <col min="5626" max="5626" width="60.42578125" style="51" customWidth="1"/>
    <col min="5627" max="5627" width="10" style="51" customWidth="1"/>
    <col min="5628" max="5628" width="10.7109375" style="51" customWidth="1"/>
    <col min="5629" max="5629" width="14.140625" style="51" customWidth="1"/>
    <col min="5630" max="5630" width="10.7109375" style="51" customWidth="1"/>
    <col min="5631" max="5631" width="10.140625" style="51" customWidth="1"/>
    <col min="5632" max="5632" width="9.85546875" style="51" customWidth="1"/>
    <col min="5633" max="5633" width="10.28515625" style="51" customWidth="1"/>
    <col min="5634" max="5880" width="9.140625" style="51"/>
    <col min="5881" max="5881" width="5.140625" style="51" customWidth="1"/>
    <col min="5882" max="5882" width="60.42578125" style="51" customWidth="1"/>
    <col min="5883" max="5883" width="10" style="51" customWidth="1"/>
    <col min="5884" max="5884" width="10.7109375" style="51" customWidth="1"/>
    <col min="5885" max="5885" width="14.140625" style="51" customWidth="1"/>
    <col min="5886" max="5886" width="10.7109375" style="51" customWidth="1"/>
    <col min="5887" max="5887" width="10.140625" style="51" customWidth="1"/>
    <col min="5888" max="5888" width="9.85546875" style="51" customWidth="1"/>
    <col min="5889" max="5889" width="10.28515625" style="51" customWidth="1"/>
    <col min="5890" max="6136" width="9.140625" style="51"/>
    <col min="6137" max="6137" width="5.140625" style="51" customWidth="1"/>
    <col min="6138" max="6138" width="60.42578125" style="51" customWidth="1"/>
    <col min="6139" max="6139" width="10" style="51" customWidth="1"/>
    <col min="6140" max="6140" width="10.7109375" style="51" customWidth="1"/>
    <col min="6141" max="6141" width="14.140625" style="51" customWidth="1"/>
    <col min="6142" max="6142" width="10.7109375" style="51" customWidth="1"/>
    <col min="6143" max="6143" width="10.140625" style="51" customWidth="1"/>
    <col min="6144" max="6144" width="9.85546875" style="51" customWidth="1"/>
    <col min="6145" max="6145" width="10.28515625" style="51" customWidth="1"/>
    <col min="6146" max="6392" width="9.140625" style="51"/>
    <col min="6393" max="6393" width="5.140625" style="51" customWidth="1"/>
    <col min="6394" max="6394" width="60.42578125" style="51" customWidth="1"/>
    <col min="6395" max="6395" width="10" style="51" customWidth="1"/>
    <col min="6396" max="6396" width="10.7109375" style="51" customWidth="1"/>
    <col min="6397" max="6397" width="14.140625" style="51" customWidth="1"/>
    <col min="6398" max="6398" width="10.7109375" style="51" customWidth="1"/>
    <col min="6399" max="6399" width="10.140625" style="51" customWidth="1"/>
    <col min="6400" max="6400" width="9.85546875" style="51" customWidth="1"/>
    <col min="6401" max="6401" width="10.28515625" style="51" customWidth="1"/>
    <col min="6402" max="6648" width="9.140625" style="51"/>
    <col min="6649" max="6649" width="5.140625" style="51" customWidth="1"/>
    <col min="6650" max="6650" width="60.42578125" style="51" customWidth="1"/>
    <col min="6651" max="6651" width="10" style="51" customWidth="1"/>
    <col min="6652" max="6652" width="10.7109375" style="51" customWidth="1"/>
    <col min="6653" max="6653" width="14.140625" style="51" customWidth="1"/>
    <col min="6654" max="6654" width="10.7109375" style="51" customWidth="1"/>
    <col min="6655" max="6655" width="10.140625" style="51" customWidth="1"/>
    <col min="6656" max="6656" width="9.85546875" style="51" customWidth="1"/>
    <col min="6657" max="6657" width="10.28515625" style="51" customWidth="1"/>
    <col min="6658" max="6904" width="9.140625" style="51"/>
    <col min="6905" max="6905" width="5.140625" style="51" customWidth="1"/>
    <col min="6906" max="6906" width="60.42578125" style="51" customWidth="1"/>
    <col min="6907" max="6907" width="10" style="51" customWidth="1"/>
    <col min="6908" max="6908" width="10.7109375" style="51" customWidth="1"/>
    <col min="6909" max="6909" width="14.140625" style="51" customWidth="1"/>
    <col min="6910" max="6910" width="10.7109375" style="51" customWidth="1"/>
    <col min="6911" max="6911" width="10.140625" style="51" customWidth="1"/>
    <col min="6912" max="6912" width="9.85546875" style="51" customWidth="1"/>
    <col min="6913" max="6913" width="10.28515625" style="51" customWidth="1"/>
    <col min="6914" max="7160" width="9.140625" style="51"/>
    <col min="7161" max="7161" width="5.140625" style="51" customWidth="1"/>
    <col min="7162" max="7162" width="60.42578125" style="51" customWidth="1"/>
    <col min="7163" max="7163" width="10" style="51" customWidth="1"/>
    <col min="7164" max="7164" width="10.7109375" style="51" customWidth="1"/>
    <col min="7165" max="7165" width="14.140625" style="51" customWidth="1"/>
    <col min="7166" max="7166" width="10.7109375" style="51" customWidth="1"/>
    <col min="7167" max="7167" width="10.140625" style="51" customWidth="1"/>
    <col min="7168" max="7168" width="9.85546875" style="51" customWidth="1"/>
    <col min="7169" max="7169" width="10.28515625" style="51" customWidth="1"/>
    <col min="7170" max="7416" width="9.140625" style="51"/>
    <col min="7417" max="7417" width="5.140625" style="51" customWidth="1"/>
    <col min="7418" max="7418" width="60.42578125" style="51" customWidth="1"/>
    <col min="7419" max="7419" width="10" style="51" customWidth="1"/>
    <col min="7420" max="7420" width="10.7109375" style="51" customWidth="1"/>
    <col min="7421" max="7421" width="14.140625" style="51" customWidth="1"/>
    <col min="7422" max="7422" width="10.7109375" style="51" customWidth="1"/>
    <col min="7423" max="7423" width="10.140625" style="51" customWidth="1"/>
    <col min="7424" max="7424" width="9.85546875" style="51" customWidth="1"/>
    <col min="7425" max="7425" width="10.28515625" style="51" customWidth="1"/>
    <col min="7426" max="7672" width="9.140625" style="51"/>
    <col min="7673" max="7673" width="5.140625" style="51" customWidth="1"/>
    <col min="7674" max="7674" width="60.42578125" style="51" customWidth="1"/>
    <col min="7675" max="7675" width="10" style="51" customWidth="1"/>
    <col min="7676" max="7676" width="10.7109375" style="51" customWidth="1"/>
    <col min="7677" max="7677" width="14.140625" style="51" customWidth="1"/>
    <col min="7678" max="7678" width="10.7109375" style="51" customWidth="1"/>
    <col min="7679" max="7679" width="10.140625" style="51" customWidth="1"/>
    <col min="7680" max="7680" width="9.85546875" style="51" customWidth="1"/>
    <col min="7681" max="7681" width="10.28515625" style="51" customWidth="1"/>
    <col min="7682" max="7928" width="9.140625" style="51"/>
    <col min="7929" max="7929" width="5.140625" style="51" customWidth="1"/>
    <col min="7930" max="7930" width="60.42578125" style="51" customWidth="1"/>
    <col min="7931" max="7931" width="10" style="51" customWidth="1"/>
    <col min="7932" max="7932" width="10.7109375" style="51" customWidth="1"/>
    <col min="7933" max="7933" width="14.140625" style="51" customWidth="1"/>
    <col min="7934" max="7934" width="10.7109375" style="51" customWidth="1"/>
    <col min="7935" max="7935" width="10.140625" style="51" customWidth="1"/>
    <col min="7936" max="7936" width="9.85546875" style="51" customWidth="1"/>
    <col min="7937" max="7937" width="10.28515625" style="51" customWidth="1"/>
    <col min="7938" max="8184" width="9.140625" style="51"/>
    <col min="8185" max="8185" width="5.140625" style="51" customWidth="1"/>
    <col min="8186" max="8186" width="60.42578125" style="51" customWidth="1"/>
    <col min="8187" max="8187" width="10" style="51" customWidth="1"/>
    <col min="8188" max="8188" width="10.7109375" style="51" customWidth="1"/>
    <col min="8189" max="8189" width="14.140625" style="51" customWidth="1"/>
    <col min="8190" max="8190" width="10.7109375" style="51" customWidth="1"/>
    <col min="8191" max="8191" width="10.140625" style="51" customWidth="1"/>
    <col min="8192" max="8192" width="9.85546875" style="51" customWidth="1"/>
    <col min="8193" max="8193" width="10.28515625" style="51" customWidth="1"/>
    <col min="8194" max="8440" width="9.140625" style="51"/>
    <col min="8441" max="8441" width="5.140625" style="51" customWidth="1"/>
    <col min="8442" max="8442" width="60.42578125" style="51" customWidth="1"/>
    <col min="8443" max="8443" width="10" style="51" customWidth="1"/>
    <col min="8444" max="8444" width="10.7109375" style="51" customWidth="1"/>
    <col min="8445" max="8445" width="14.140625" style="51" customWidth="1"/>
    <col min="8446" max="8446" width="10.7109375" style="51" customWidth="1"/>
    <col min="8447" max="8447" width="10.140625" style="51" customWidth="1"/>
    <col min="8448" max="8448" width="9.85546875" style="51" customWidth="1"/>
    <col min="8449" max="8449" width="10.28515625" style="51" customWidth="1"/>
    <col min="8450" max="8696" width="9.140625" style="51"/>
    <col min="8697" max="8697" width="5.140625" style="51" customWidth="1"/>
    <col min="8698" max="8698" width="60.42578125" style="51" customWidth="1"/>
    <col min="8699" max="8699" width="10" style="51" customWidth="1"/>
    <col min="8700" max="8700" width="10.7109375" style="51" customWidth="1"/>
    <col min="8701" max="8701" width="14.140625" style="51" customWidth="1"/>
    <col min="8702" max="8702" width="10.7109375" style="51" customWidth="1"/>
    <col min="8703" max="8703" width="10.140625" style="51" customWidth="1"/>
    <col min="8704" max="8704" width="9.85546875" style="51" customWidth="1"/>
    <col min="8705" max="8705" width="10.28515625" style="51" customWidth="1"/>
    <col min="8706" max="8952" width="9.140625" style="51"/>
    <col min="8953" max="8953" width="5.140625" style="51" customWidth="1"/>
    <col min="8954" max="8954" width="60.42578125" style="51" customWidth="1"/>
    <col min="8955" max="8955" width="10" style="51" customWidth="1"/>
    <col min="8956" max="8956" width="10.7109375" style="51" customWidth="1"/>
    <col min="8957" max="8957" width="14.140625" style="51" customWidth="1"/>
    <col min="8958" max="8958" width="10.7109375" style="51" customWidth="1"/>
    <col min="8959" max="8959" width="10.140625" style="51" customWidth="1"/>
    <col min="8960" max="8960" width="9.85546875" style="51" customWidth="1"/>
    <col min="8961" max="8961" width="10.28515625" style="51" customWidth="1"/>
    <col min="8962" max="9208" width="9.140625" style="51"/>
    <col min="9209" max="9209" width="5.140625" style="51" customWidth="1"/>
    <col min="9210" max="9210" width="60.42578125" style="51" customWidth="1"/>
    <col min="9211" max="9211" width="10" style="51" customWidth="1"/>
    <col min="9212" max="9212" width="10.7109375" style="51" customWidth="1"/>
    <col min="9213" max="9213" width="14.140625" style="51" customWidth="1"/>
    <col min="9214" max="9214" width="10.7109375" style="51" customWidth="1"/>
    <col min="9215" max="9215" width="10.140625" style="51" customWidth="1"/>
    <col min="9216" max="9216" width="9.85546875" style="51" customWidth="1"/>
    <col min="9217" max="9217" width="10.28515625" style="51" customWidth="1"/>
    <col min="9218" max="9464" width="9.140625" style="51"/>
    <col min="9465" max="9465" width="5.140625" style="51" customWidth="1"/>
    <col min="9466" max="9466" width="60.42578125" style="51" customWidth="1"/>
    <col min="9467" max="9467" width="10" style="51" customWidth="1"/>
    <col min="9468" max="9468" width="10.7109375" style="51" customWidth="1"/>
    <col min="9469" max="9469" width="14.140625" style="51" customWidth="1"/>
    <col min="9470" max="9470" width="10.7109375" style="51" customWidth="1"/>
    <col min="9471" max="9471" width="10.140625" style="51" customWidth="1"/>
    <col min="9472" max="9472" width="9.85546875" style="51" customWidth="1"/>
    <col min="9473" max="9473" width="10.28515625" style="51" customWidth="1"/>
    <col min="9474" max="9720" width="9.140625" style="51"/>
    <col min="9721" max="9721" width="5.140625" style="51" customWidth="1"/>
    <col min="9722" max="9722" width="60.42578125" style="51" customWidth="1"/>
    <col min="9723" max="9723" width="10" style="51" customWidth="1"/>
    <col min="9724" max="9724" width="10.7109375" style="51" customWidth="1"/>
    <col min="9725" max="9725" width="14.140625" style="51" customWidth="1"/>
    <col min="9726" max="9726" width="10.7109375" style="51" customWidth="1"/>
    <col min="9727" max="9727" width="10.140625" style="51" customWidth="1"/>
    <col min="9728" max="9728" width="9.85546875" style="51" customWidth="1"/>
    <col min="9729" max="9729" width="10.28515625" style="51" customWidth="1"/>
    <col min="9730" max="9976" width="9.140625" style="51"/>
    <col min="9977" max="9977" width="5.140625" style="51" customWidth="1"/>
    <col min="9978" max="9978" width="60.42578125" style="51" customWidth="1"/>
    <col min="9979" max="9979" width="10" style="51" customWidth="1"/>
    <col min="9980" max="9980" width="10.7109375" style="51" customWidth="1"/>
    <col min="9981" max="9981" width="14.140625" style="51" customWidth="1"/>
    <col min="9982" max="9982" width="10.7109375" style="51" customWidth="1"/>
    <col min="9983" max="9983" width="10.140625" style="51" customWidth="1"/>
    <col min="9984" max="9984" width="9.85546875" style="51" customWidth="1"/>
    <col min="9985" max="9985" width="10.28515625" style="51" customWidth="1"/>
    <col min="9986" max="10232" width="9.140625" style="51"/>
    <col min="10233" max="10233" width="5.140625" style="51" customWidth="1"/>
    <col min="10234" max="10234" width="60.42578125" style="51" customWidth="1"/>
    <col min="10235" max="10235" width="10" style="51" customWidth="1"/>
    <col min="10236" max="10236" width="10.7109375" style="51" customWidth="1"/>
    <col min="10237" max="10237" width="14.140625" style="51" customWidth="1"/>
    <col min="10238" max="10238" width="10.7109375" style="51" customWidth="1"/>
    <col min="10239" max="10239" width="10.140625" style="51" customWidth="1"/>
    <col min="10240" max="10240" width="9.85546875" style="51" customWidth="1"/>
    <col min="10241" max="10241" width="10.28515625" style="51" customWidth="1"/>
    <col min="10242" max="10488" width="9.140625" style="51"/>
    <col min="10489" max="10489" width="5.140625" style="51" customWidth="1"/>
    <col min="10490" max="10490" width="60.42578125" style="51" customWidth="1"/>
    <col min="10491" max="10491" width="10" style="51" customWidth="1"/>
    <col min="10492" max="10492" width="10.7109375" style="51" customWidth="1"/>
    <col min="10493" max="10493" width="14.140625" style="51" customWidth="1"/>
    <col min="10494" max="10494" width="10.7109375" style="51" customWidth="1"/>
    <col min="10495" max="10495" width="10.140625" style="51" customWidth="1"/>
    <col min="10496" max="10496" width="9.85546875" style="51" customWidth="1"/>
    <col min="10497" max="10497" width="10.28515625" style="51" customWidth="1"/>
    <col min="10498" max="10744" width="9.140625" style="51"/>
    <col min="10745" max="10745" width="5.140625" style="51" customWidth="1"/>
    <col min="10746" max="10746" width="60.42578125" style="51" customWidth="1"/>
    <col min="10747" max="10747" width="10" style="51" customWidth="1"/>
    <col min="10748" max="10748" width="10.7109375" style="51" customWidth="1"/>
    <col min="10749" max="10749" width="14.140625" style="51" customWidth="1"/>
    <col min="10750" max="10750" width="10.7109375" style="51" customWidth="1"/>
    <col min="10751" max="10751" width="10.140625" style="51" customWidth="1"/>
    <col min="10752" max="10752" width="9.85546875" style="51" customWidth="1"/>
    <col min="10753" max="10753" width="10.28515625" style="51" customWidth="1"/>
    <col min="10754" max="11000" width="9.140625" style="51"/>
    <col min="11001" max="11001" width="5.140625" style="51" customWidth="1"/>
    <col min="11002" max="11002" width="60.42578125" style="51" customWidth="1"/>
    <col min="11003" max="11003" width="10" style="51" customWidth="1"/>
    <col min="11004" max="11004" width="10.7109375" style="51" customWidth="1"/>
    <col min="11005" max="11005" width="14.140625" style="51" customWidth="1"/>
    <col min="11006" max="11006" width="10.7109375" style="51" customWidth="1"/>
    <col min="11007" max="11007" width="10.140625" style="51" customWidth="1"/>
    <col min="11008" max="11008" width="9.85546875" style="51" customWidth="1"/>
    <col min="11009" max="11009" width="10.28515625" style="51" customWidth="1"/>
    <col min="11010" max="11256" width="9.140625" style="51"/>
    <col min="11257" max="11257" width="5.140625" style="51" customWidth="1"/>
    <col min="11258" max="11258" width="60.42578125" style="51" customWidth="1"/>
    <col min="11259" max="11259" width="10" style="51" customWidth="1"/>
    <col min="11260" max="11260" width="10.7109375" style="51" customWidth="1"/>
    <col min="11261" max="11261" width="14.140625" style="51" customWidth="1"/>
    <col min="11262" max="11262" width="10.7109375" style="51" customWidth="1"/>
    <col min="11263" max="11263" width="10.140625" style="51" customWidth="1"/>
    <col min="11264" max="11264" width="9.85546875" style="51" customWidth="1"/>
    <col min="11265" max="11265" width="10.28515625" style="51" customWidth="1"/>
    <col min="11266" max="11512" width="9.140625" style="51"/>
    <col min="11513" max="11513" width="5.140625" style="51" customWidth="1"/>
    <col min="11514" max="11514" width="60.42578125" style="51" customWidth="1"/>
    <col min="11515" max="11515" width="10" style="51" customWidth="1"/>
    <col min="11516" max="11516" width="10.7109375" style="51" customWidth="1"/>
    <col min="11517" max="11517" width="14.140625" style="51" customWidth="1"/>
    <col min="11518" max="11518" width="10.7109375" style="51" customWidth="1"/>
    <col min="11519" max="11519" width="10.140625" style="51" customWidth="1"/>
    <col min="11520" max="11520" width="9.85546875" style="51" customWidth="1"/>
    <col min="11521" max="11521" width="10.28515625" style="51" customWidth="1"/>
    <col min="11522" max="11768" width="9.140625" style="51"/>
    <col min="11769" max="11769" width="5.140625" style="51" customWidth="1"/>
    <col min="11770" max="11770" width="60.42578125" style="51" customWidth="1"/>
    <col min="11771" max="11771" width="10" style="51" customWidth="1"/>
    <col min="11772" max="11772" width="10.7109375" style="51" customWidth="1"/>
    <col min="11773" max="11773" width="14.140625" style="51" customWidth="1"/>
    <col min="11774" max="11774" width="10.7109375" style="51" customWidth="1"/>
    <col min="11775" max="11775" width="10.140625" style="51" customWidth="1"/>
    <col min="11776" max="11776" width="9.85546875" style="51" customWidth="1"/>
    <col min="11777" max="11777" width="10.28515625" style="51" customWidth="1"/>
    <col min="11778" max="12024" width="9.140625" style="51"/>
    <col min="12025" max="12025" width="5.140625" style="51" customWidth="1"/>
    <col min="12026" max="12026" width="60.42578125" style="51" customWidth="1"/>
    <col min="12027" max="12027" width="10" style="51" customWidth="1"/>
    <col min="12028" max="12028" width="10.7109375" style="51" customWidth="1"/>
    <col min="12029" max="12029" width="14.140625" style="51" customWidth="1"/>
    <col min="12030" max="12030" width="10.7109375" style="51" customWidth="1"/>
    <col min="12031" max="12031" width="10.140625" style="51" customWidth="1"/>
    <col min="12032" max="12032" width="9.85546875" style="51" customWidth="1"/>
    <col min="12033" max="12033" width="10.28515625" style="51" customWidth="1"/>
    <col min="12034" max="12280" width="9.140625" style="51"/>
    <col min="12281" max="12281" width="5.140625" style="51" customWidth="1"/>
    <col min="12282" max="12282" width="60.42578125" style="51" customWidth="1"/>
    <col min="12283" max="12283" width="10" style="51" customWidth="1"/>
    <col min="12284" max="12284" width="10.7109375" style="51" customWidth="1"/>
    <col min="12285" max="12285" width="14.140625" style="51" customWidth="1"/>
    <col min="12286" max="12286" width="10.7109375" style="51" customWidth="1"/>
    <col min="12287" max="12287" width="10.140625" style="51" customWidth="1"/>
    <col min="12288" max="12288" width="9.85546875" style="51" customWidth="1"/>
    <col min="12289" max="12289" width="10.28515625" style="51" customWidth="1"/>
    <col min="12290" max="12536" width="9.140625" style="51"/>
    <col min="12537" max="12537" width="5.140625" style="51" customWidth="1"/>
    <col min="12538" max="12538" width="60.42578125" style="51" customWidth="1"/>
    <col min="12539" max="12539" width="10" style="51" customWidth="1"/>
    <col min="12540" max="12540" width="10.7109375" style="51" customWidth="1"/>
    <col min="12541" max="12541" width="14.140625" style="51" customWidth="1"/>
    <col min="12542" max="12542" width="10.7109375" style="51" customWidth="1"/>
    <col min="12543" max="12543" width="10.140625" style="51" customWidth="1"/>
    <col min="12544" max="12544" width="9.85546875" style="51" customWidth="1"/>
    <col min="12545" max="12545" width="10.28515625" style="51" customWidth="1"/>
    <col min="12546" max="12792" width="9.140625" style="51"/>
    <col min="12793" max="12793" width="5.140625" style="51" customWidth="1"/>
    <col min="12794" max="12794" width="60.42578125" style="51" customWidth="1"/>
    <col min="12795" max="12795" width="10" style="51" customWidth="1"/>
    <col min="12796" max="12796" width="10.7109375" style="51" customWidth="1"/>
    <col min="12797" max="12797" width="14.140625" style="51" customWidth="1"/>
    <col min="12798" max="12798" width="10.7109375" style="51" customWidth="1"/>
    <col min="12799" max="12799" width="10.140625" style="51" customWidth="1"/>
    <col min="12800" max="12800" width="9.85546875" style="51" customWidth="1"/>
    <col min="12801" max="12801" width="10.28515625" style="51" customWidth="1"/>
    <col min="12802" max="13048" width="9.140625" style="51"/>
    <col min="13049" max="13049" width="5.140625" style="51" customWidth="1"/>
    <col min="13050" max="13050" width="60.42578125" style="51" customWidth="1"/>
    <col min="13051" max="13051" width="10" style="51" customWidth="1"/>
    <col min="13052" max="13052" width="10.7109375" style="51" customWidth="1"/>
    <col min="13053" max="13053" width="14.140625" style="51" customWidth="1"/>
    <col min="13054" max="13054" width="10.7109375" style="51" customWidth="1"/>
    <col min="13055" max="13055" width="10.140625" style="51" customWidth="1"/>
    <col min="13056" max="13056" width="9.85546875" style="51" customWidth="1"/>
    <col min="13057" max="13057" width="10.28515625" style="51" customWidth="1"/>
    <col min="13058" max="13304" width="9.140625" style="51"/>
    <col min="13305" max="13305" width="5.140625" style="51" customWidth="1"/>
    <col min="13306" max="13306" width="60.42578125" style="51" customWidth="1"/>
    <col min="13307" max="13307" width="10" style="51" customWidth="1"/>
    <col min="13308" max="13308" width="10.7109375" style="51" customWidth="1"/>
    <col min="13309" max="13309" width="14.140625" style="51" customWidth="1"/>
    <col min="13310" max="13310" width="10.7109375" style="51" customWidth="1"/>
    <col min="13311" max="13311" width="10.140625" style="51" customWidth="1"/>
    <col min="13312" max="13312" width="9.85546875" style="51" customWidth="1"/>
    <col min="13313" max="13313" width="10.28515625" style="51" customWidth="1"/>
    <col min="13314" max="13560" width="9.140625" style="51"/>
    <col min="13561" max="13561" width="5.140625" style="51" customWidth="1"/>
    <col min="13562" max="13562" width="60.42578125" style="51" customWidth="1"/>
    <col min="13563" max="13563" width="10" style="51" customWidth="1"/>
    <col min="13564" max="13564" width="10.7109375" style="51" customWidth="1"/>
    <col min="13565" max="13565" width="14.140625" style="51" customWidth="1"/>
    <col min="13566" max="13566" width="10.7109375" style="51" customWidth="1"/>
    <col min="13567" max="13567" width="10.140625" style="51" customWidth="1"/>
    <col min="13568" max="13568" width="9.85546875" style="51" customWidth="1"/>
    <col min="13569" max="13569" width="10.28515625" style="51" customWidth="1"/>
    <col min="13570" max="13816" width="9.140625" style="51"/>
    <col min="13817" max="13817" width="5.140625" style="51" customWidth="1"/>
    <col min="13818" max="13818" width="60.42578125" style="51" customWidth="1"/>
    <col min="13819" max="13819" width="10" style="51" customWidth="1"/>
    <col min="13820" max="13820" width="10.7109375" style="51" customWidth="1"/>
    <col min="13821" max="13821" width="14.140625" style="51" customWidth="1"/>
    <col min="13822" max="13822" width="10.7109375" style="51" customWidth="1"/>
    <col min="13823" max="13823" width="10.140625" style="51" customWidth="1"/>
    <col min="13824" max="13824" width="9.85546875" style="51" customWidth="1"/>
    <col min="13825" max="13825" width="10.28515625" style="51" customWidth="1"/>
    <col min="13826" max="14072" width="9.140625" style="51"/>
    <col min="14073" max="14073" width="5.140625" style="51" customWidth="1"/>
    <col min="14074" max="14074" width="60.42578125" style="51" customWidth="1"/>
    <col min="14075" max="14075" width="10" style="51" customWidth="1"/>
    <col min="14076" max="14076" width="10.7109375" style="51" customWidth="1"/>
    <col min="14077" max="14077" width="14.140625" style="51" customWidth="1"/>
    <col min="14078" max="14078" width="10.7109375" style="51" customWidth="1"/>
    <col min="14079" max="14079" width="10.140625" style="51" customWidth="1"/>
    <col min="14080" max="14080" width="9.85546875" style="51" customWidth="1"/>
    <col min="14081" max="14081" width="10.28515625" style="51" customWidth="1"/>
    <col min="14082" max="14328" width="9.140625" style="51"/>
    <col min="14329" max="14329" width="5.140625" style="51" customWidth="1"/>
    <col min="14330" max="14330" width="60.42578125" style="51" customWidth="1"/>
    <col min="14331" max="14331" width="10" style="51" customWidth="1"/>
    <col min="14332" max="14332" width="10.7109375" style="51" customWidth="1"/>
    <col min="14333" max="14333" width="14.140625" style="51" customWidth="1"/>
    <col min="14334" max="14334" width="10.7109375" style="51" customWidth="1"/>
    <col min="14335" max="14335" width="10.140625" style="51" customWidth="1"/>
    <col min="14336" max="14336" width="9.85546875" style="51" customWidth="1"/>
    <col min="14337" max="14337" width="10.28515625" style="51" customWidth="1"/>
    <col min="14338" max="14584" width="9.140625" style="51"/>
    <col min="14585" max="14585" width="5.140625" style="51" customWidth="1"/>
    <col min="14586" max="14586" width="60.42578125" style="51" customWidth="1"/>
    <col min="14587" max="14587" width="10" style="51" customWidth="1"/>
    <col min="14588" max="14588" width="10.7109375" style="51" customWidth="1"/>
    <col min="14589" max="14589" width="14.140625" style="51" customWidth="1"/>
    <col min="14590" max="14590" width="10.7109375" style="51" customWidth="1"/>
    <col min="14591" max="14591" width="10.140625" style="51" customWidth="1"/>
    <col min="14592" max="14592" width="9.85546875" style="51" customWidth="1"/>
    <col min="14593" max="14593" width="10.28515625" style="51" customWidth="1"/>
    <col min="14594" max="14840" width="9.140625" style="51"/>
    <col min="14841" max="14841" width="5.140625" style="51" customWidth="1"/>
    <col min="14842" max="14842" width="60.42578125" style="51" customWidth="1"/>
    <col min="14843" max="14843" width="10" style="51" customWidth="1"/>
    <col min="14844" max="14844" width="10.7109375" style="51" customWidth="1"/>
    <col min="14845" max="14845" width="14.140625" style="51" customWidth="1"/>
    <col min="14846" max="14846" width="10.7109375" style="51" customWidth="1"/>
    <col min="14847" max="14847" width="10.140625" style="51" customWidth="1"/>
    <col min="14848" max="14848" width="9.85546875" style="51" customWidth="1"/>
    <col min="14849" max="14849" width="10.28515625" style="51" customWidth="1"/>
    <col min="14850" max="15096" width="9.140625" style="51"/>
    <col min="15097" max="15097" width="5.140625" style="51" customWidth="1"/>
    <col min="15098" max="15098" width="60.42578125" style="51" customWidth="1"/>
    <col min="15099" max="15099" width="10" style="51" customWidth="1"/>
    <col min="15100" max="15100" width="10.7109375" style="51" customWidth="1"/>
    <col min="15101" max="15101" width="14.140625" style="51" customWidth="1"/>
    <col min="15102" max="15102" width="10.7109375" style="51" customWidth="1"/>
    <col min="15103" max="15103" width="10.140625" style="51" customWidth="1"/>
    <col min="15104" max="15104" width="9.85546875" style="51" customWidth="1"/>
    <col min="15105" max="15105" width="10.28515625" style="51" customWidth="1"/>
    <col min="15106" max="15352" width="9.140625" style="51"/>
    <col min="15353" max="15353" width="5.140625" style="51" customWidth="1"/>
    <col min="15354" max="15354" width="60.42578125" style="51" customWidth="1"/>
    <col min="15355" max="15355" width="10" style="51" customWidth="1"/>
    <col min="15356" max="15356" width="10.7109375" style="51" customWidth="1"/>
    <col min="15357" max="15357" width="14.140625" style="51" customWidth="1"/>
    <col min="15358" max="15358" width="10.7109375" style="51" customWidth="1"/>
    <col min="15359" max="15359" width="10.140625" style="51" customWidth="1"/>
    <col min="15360" max="15360" width="9.85546875" style="51" customWidth="1"/>
    <col min="15361" max="15361" width="10.28515625" style="51" customWidth="1"/>
    <col min="15362" max="15608" width="9.140625" style="51"/>
    <col min="15609" max="15609" width="5.140625" style="51" customWidth="1"/>
    <col min="15610" max="15610" width="60.42578125" style="51" customWidth="1"/>
    <col min="15611" max="15611" width="10" style="51" customWidth="1"/>
    <col min="15612" max="15612" width="10.7109375" style="51" customWidth="1"/>
    <col min="15613" max="15613" width="14.140625" style="51" customWidth="1"/>
    <col min="15614" max="15614" width="10.7109375" style="51" customWidth="1"/>
    <col min="15615" max="15615" width="10.140625" style="51" customWidth="1"/>
    <col min="15616" max="15616" width="9.85546875" style="51" customWidth="1"/>
    <col min="15617" max="15617" width="10.28515625" style="51" customWidth="1"/>
    <col min="15618" max="15864" width="9.140625" style="51"/>
    <col min="15865" max="15865" width="5.140625" style="51" customWidth="1"/>
    <col min="15866" max="15866" width="60.42578125" style="51" customWidth="1"/>
    <col min="15867" max="15867" width="10" style="51" customWidth="1"/>
    <col min="15868" max="15868" width="10.7109375" style="51" customWidth="1"/>
    <col min="15869" max="15869" width="14.140625" style="51" customWidth="1"/>
    <col min="15870" max="15870" width="10.7109375" style="51" customWidth="1"/>
    <col min="15871" max="15871" width="10.140625" style="51" customWidth="1"/>
    <col min="15872" max="15872" width="9.85546875" style="51" customWidth="1"/>
    <col min="15873" max="15873" width="10.28515625" style="51" customWidth="1"/>
    <col min="15874" max="16120" width="9.140625" style="51"/>
    <col min="16121" max="16121" width="5.140625" style="51" customWidth="1"/>
    <col min="16122" max="16122" width="60.42578125" style="51" customWidth="1"/>
    <col min="16123" max="16123" width="10" style="51" customWidth="1"/>
    <col min="16124" max="16124" width="10.7109375" style="51" customWidth="1"/>
    <col min="16125" max="16125" width="14.140625" style="51" customWidth="1"/>
    <col min="16126" max="16126" width="10.7109375" style="51" customWidth="1"/>
    <col min="16127" max="16127" width="10.140625" style="51" customWidth="1"/>
    <col min="16128" max="16128" width="9.85546875" style="51" customWidth="1"/>
    <col min="16129" max="16129" width="10.28515625" style="51" customWidth="1"/>
    <col min="16130" max="16384" width="9.140625" style="51"/>
  </cols>
  <sheetData>
    <row r="1" spans="1:5" x14ac:dyDescent="0.2">
      <c r="B1" s="68" t="s">
        <v>180</v>
      </c>
      <c r="C1" s="68"/>
      <c r="D1" s="99"/>
      <c r="E1" s="99" t="s">
        <v>202</v>
      </c>
    </row>
    <row r="2" spans="1:5" ht="15.75" customHeight="1" x14ac:dyDescent="0.2">
      <c r="B2" s="69" t="s">
        <v>182</v>
      </c>
      <c r="C2" s="68"/>
      <c r="D2" s="68"/>
      <c r="E2" s="68"/>
    </row>
    <row r="3" spans="1:5" ht="15.75" customHeight="1" x14ac:dyDescent="0.2">
      <c r="B3" s="69" t="s">
        <v>181</v>
      </c>
      <c r="C3" s="68"/>
      <c r="D3" s="68"/>
      <c r="E3" s="68"/>
    </row>
    <row r="4" spans="1:5" ht="17.25" customHeight="1" x14ac:dyDescent="0.2">
      <c r="B4" s="68" t="s">
        <v>124</v>
      </c>
      <c r="C4" s="68"/>
      <c r="D4" s="68"/>
      <c r="E4" s="68"/>
    </row>
    <row r="5" spans="1:5" ht="18" x14ac:dyDescent="0.25">
      <c r="A5" s="170" t="s">
        <v>125</v>
      </c>
      <c r="B5" s="170"/>
      <c r="C5" s="170"/>
      <c r="D5" s="170"/>
    </row>
    <row r="6" spans="1:5" ht="18" x14ac:dyDescent="0.2">
      <c r="A6" s="171" t="s">
        <v>183</v>
      </c>
      <c r="B6" s="171"/>
      <c r="C6" s="171"/>
      <c r="D6" s="171"/>
    </row>
    <row r="7" spans="1:5" ht="15.75" x14ac:dyDescent="0.2">
      <c r="A7" s="6" t="s">
        <v>1</v>
      </c>
      <c r="B7" s="70"/>
      <c r="C7" s="70"/>
      <c r="D7" s="105"/>
      <c r="E7" s="105" t="s">
        <v>126</v>
      </c>
    </row>
    <row r="8" spans="1:5" ht="53.25" customHeight="1" x14ac:dyDescent="0.2">
      <c r="A8" s="172" t="s">
        <v>3</v>
      </c>
      <c r="B8" s="173"/>
      <c r="C8" s="109" t="s">
        <v>197</v>
      </c>
      <c r="D8" s="109" t="s">
        <v>198</v>
      </c>
      <c r="E8" s="66" t="s">
        <v>194</v>
      </c>
    </row>
    <row r="9" spans="1:5" ht="15.75" x14ac:dyDescent="0.2">
      <c r="A9" s="114" t="s">
        <v>135</v>
      </c>
      <c r="B9" s="114"/>
      <c r="C9" s="106">
        <f>C13+C29+C59</f>
        <v>52995976</v>
      </c>
      <c r="D9" s="106">
        <f>D13+D29+D59</f>
        <v>57073643</v>
      </c>
      <c r="E9" s="106">
        <f>E13+E29+E59</f>
        <v>4077667</v>
      </c>
    </row>
    <row r="10" spans="1:5" ht="15.75" x14ac:dyDescent="0.2">
      <c r="A10" s="178" t="s">
        <v>171</v>
      </c>
      <c r="B10" s="179"/>
      <c r="C10" s="106">
        <f>C15+C22+C31+C38+C45+C60</f>
        <v>51320976</v>
      </c>
      <c r="D10" s="106">
        <f>D15+D22+D31+D38+D45+D60</f>
        <v>55398643</v>
      </c>
      <c r="E10" s="106">
        <f>E15+E22+E31+E38+E45+E60</f>
        <v>4077667</v>
      </c>
    </row>
    <row r="11" spans="1:5" ht="15.75" x14ac:dyDescent="0.2">
      <c r="A11" s="178" t="s">
        <v>172</v>
      </c>
      <c r="B11" s="179"/>
      <c r="C11" s="106">
        <f>C19+C27+C35+C43+C50+C65</f>
        <v>1675000</v>
      </c>
      <c r="D11" s="106">
        <f>D19+D27+D35+D43+D50+D65</f>
        <v>1675000</v>
      </c>
      <c r="E11" s="106">
        <f>E19+E27+E35+E43+E50+E65</f>
        <v>0</v>
      </c>
    </row>
    <row r="12" spans="1:5" ht="24" customHeight="1" x14ac:dyDescent="0.2">
      <c r="A12" s="159" t="s">
        <v>121</v>
      </c>
      <c r="B12" s="160"/>
      <c r="C12" s="160"/>
      <c r="D12" s="160"/>
      <c r="E12" s="160"/>
    </row>
    <row r="13" spans="1:5" ht="18" x14ac:dyDescent="0.2">
      <c r="A13" s="180" t="s">
        <v>136</v>
      </c>
      <c r="B13" s="180"/>
      <c r="C13" s="95">
        <f>C14+C21</f>
        <v>11221326</v>
      </c>
      <c r="D13" s="95">
        <f>D14+D21</f>
        <v>11314426</v>
      </c>
      <c r="E13" s="110">
        <f>E14+E21</f>
        <v>93100</v>
      </c>
    </row>
    <row r="14" spans="1:5" ht="32.25" customHeight="1" x14ac:dyDescent="0.2">
      <c r="A14" s="174" t="s">
        <v>188</v>
      </c>
      <c r="B14" s="175"/>
      <c r="C14" s="107">
        <f>C15+C19</f>
        <v>9534326</v>
      </c>
      <c r="D14" s="107">
        <f>D15+D19</f>
        <v>9627426</v>
      </c>
      <c r="E14" s="107">
        <f>E15+E19</f>
        <v>93100</v>
      </c>
    </row>
    <row r="15" spans="1:5" s="72" customFormat="1" ht="15.75" x14ac:dyDescent="0.25">
      <c r="A15" s="166" t="s">
        <v>137</v>
      </c>
      <c r="B15" s="167"/>
      <c r="C15" s="73">
        <f>C16+C17+C18</f>
        <v>9534326</v>
      </c>
      <c r="D15" s="73">
        <f t="shared" ref="D15:E15" si="0">D16+D17+D18</f>
        <v>9627426</v>
      </c>
      <c r="E15" s="73">
        <f t="shared" si="0"/>
        <v>93100</v>
      </c>
    </row>
    <row r="16" spans="1:5" s="76" customFormat="1" ht="18" customHeight="1" x14ac:dyDescent="0.2">
      <c r="A16" s="164" t="s">
        <v>138</v>
      </c>
      <c r="B16" s="164"/>
      <c r="C16" s="96">
        <v>1537019</v>
      </c>
      <c r="D16" s="96">
        <v>1537019</v>
      </c>
      <c r="E16" s="96">
        <f>D16-C16</f>
        <v>0</v>
      </c>
    </row>
    <row r="17" spans="1:5" s="76" customFormat="1" ht="15" x14ac:dyDescent="0.2">
      <c r="A17" s="165" t="s">
        <v>139</v>
      </c>
      <c r="B17" s="165"/>
      <c r="C17" s="96">
        <v>7997307</v>
      </c>
      <c r="D17" s="96">
        <v>8090407</v>
      </c>
      <c r="E17" s="96">
        <f>D17-C17</f>
        <v>93100</v>
      </c>
    </row>
    <row r="18" spans="1:5" s="76" customFormat="1" ht="15" x14ac:dyDescent="0.2">
      <c r="A18" s="164" t="s">
        <v>140</v>
      </c>
      <c r="B18" s="164"/>
      <c r="C18" s="96"/>
      <c r="D18" s="96"/>
      <c r="E18" s="96"/>
    </row>
    <row r="19" spans="1:5" s="81" customFormat="1" ht="15.75" x14ac:dyDescent="0.25">
      <c r="A19" s="163" t="s">
        <v>141</v>
      </c>
      <c r="B19" s="163"/>
      <c r="C19" s="73">
        <f>C20</f>
        <v>0</v>
      </c>
      <c r="D19" s="73">
        <f t="shared" ref="D19:E19" si="1">D20</f>
        <v>0</v>
      </c>
      <c r="E19" s="73">
        <f t="shared" si="1"/>
        <v>0</v>
      </c>
    </row>
    <row r="20" spans="1:5" s="72" customFormat="1" ht="15.6" customHeight="1" x14ac:dyDescent="0.25">
      <c r="A20" s="74" t="s">
        <v>142</v>
      </c>
      <c r="B20" s="82"/>
      <c r="C20" s="96"/>
      <c r="D20" s="96"/>
      <c r="E20" s="96"/>
    </row>
    <row r="21" spans="1:5" s="72" customFormat="1" ht="35.25" customHeight="1" x14ac:dyDescent="0.25">
      <c r="A21" s="149" t="s">
        <v>189</v>
      </c>
      <c r="B21" s="151"/>
      <c r="C21" s="107">
        <f>C22+C27</f>
        <v>1687000</v>
      </c>
      <c r="D21" s="107">
        <f>D22+D27</f>
        <v>1687000</v>
      </c>
      <c r="E21" s="107">
        <f>E22+E27</f>
        <v>0</v>
      </c>
    </row>
    <row r="22" spans="1:5" s="72" customFormat="1" ht="17.25" customHeight="1" x14ac:dyDescent="0.25">
      <c r="A22" s="166" t="s">
        <v>137</v>
      </c>
      <c r="B22" s="167"/>
      <c r="C22" s="73">
        <f>C23+C24+C26</f>
        <v>1687000</v>
      </c>
      <c r="D22" s="73">
        <f t="shared" ref="D22:E22" si="2">D23+D24</f>
        <v>1687000</v>
      </c>
      <c r="E22" s="73">
        <f t="shared" si="2"/>
        <v>0</v>
      </c>
    </row>
    <row r="23" spans="1:5" s="72" customFormat="1" ht="17.25" customHeight="1" x14ac:dyDescent="0.25">
      <c r="A23" s="164" t="s">
        <v>144</v>
      </c>
      <c r="B23" s="164"/>
      <c r="C23" s="96">
        <v>1456000</v>
      </c>
      <c r="D23" s="96">
        <v>1456000</v>
      </c>
      <c r="E23" s="96">
        <f>D23-C23</f>
        <v>0</v>
      </c>
    </row>
    <row r="24" spans="1:5" s="72" customFormat="1" ht="17.25" customHeight="1" x14ac:dyDescent="0.25">
      <c r="A24" s="165" t="s">
        <v>139</v>
      </c>
      <c r="B24" s="165"/>
      <c r="C24" s="96">
        <v>231000</v>
      </c>
      <c r="D24" s="96">
        <v>231000</v>
      </c>
      <c r="E24" s="96">
        <f>D24-C24</f>
        <v>0</v>
      </c>
    </row>
    <row r="25" spans="1:5" s="72" customFormat="1" ht="17.25" hidden="1" customHeight="1" x14ac:dyDescent="0.25">
      <c r="A25" s="164" t="s">
        <v>127</v>
      </c>
      <c r="B25" s="164"/>
      <c r="C25" s="89"/>
      <c r="D25" s="75"/>
      <c r="E25" s="75"/>
    </row>
    <row r="26" spans="1:5" s="72" customFormat="1" ht="17.25" hidden="1" customHeight="1" x14ac:dyDescent="0.25">
      <c r="A26" s="165" t="s">
        <v>173</v>
      </c>
      <c r="B26" s="165"/>
      <c r="C26" s="96"/>
      <c r="D26" s="96"/>
      <c r="E26" s="96"/>
    </row>
    <row r="27" spans="1:5" s="72" customFormat="1" ht="17.25" customHeight="1" x14ac:dyDescent="0.25">
      <c r="A27" s="163" t="s">
        <v>141</v>
      </c>
      <c r="B27" s="163"/>
      <c r="C27" s="73">
        <v>0</v>
      </c>
      <c r="D27" s="73">
        <v>0</v>
      </c>
      <c r="E27" s="73">
        <v>0</v>
      </c>
    </row>
    <row r="28" spans="1:5" s="72" customFormat="1" ht="26.25" customHeight="1" x14ac:dyDescent="0.25">
      <c r="A28" s="161" t="s">
        <v>122</v>
      </c>
      <c r="B28" s="162"/>
      <c r="C28" s="162"/>
      <c r="D28" s="162"/>
      <c r="E28" s="162"/>
    </row>
    <row r="29" spans="1:5" s="72" customFormat="1" ht="22.5" customHeight="1" x14ac:dyDescent="0.25">
      <c r="A29" s="176" t="s">
        <v>136</v>
      </c>
      <c r="B29" s="177"/>
      <c r="C29" s="95">
        <f>C30+C44+C37</f>
        <v>29356650</v>
      </c>
      <c r="D29" s="95">
        <f>D30+D44+D37</f>
        <v>33341217</v>
      </c>
      <c r="E29" s="110">
        <f>E30+E44+E37</f>
        <v>3984567</v>
      </c>
    </row>
    <row r="30" spans="1:5" s="72" customFormat="1" ht="36" customHeight="1" x14ac:dyDescent="0.25">
      <c r="A30" s="174" t="s">
        <v>145</v>
      </c>
      <c r="B30" s="175"/>
      <c r="C30" s="107">
        <f>C31+C35</f>
        <v>16414650</v>
      </c>
      <c r="D30" s="107">
        <f t="shared" ref="D30:E30" si="3">D31+D35</f>
        <v>20278220</v>
      </c>
      <c r="E30" s="107">
        <f t="shared" si="3"/>
        <v>3863570</v>
      </c>
    </row>
    <row r="31" spans="1:5" s="72" customFormat="1" ht="16.5" customHeight="1" x14ac:dyDescent="0.25">
      <c r="A31" s="166" t="s">
        <v>137</v>
      </c>
      <c r="B31" s="167"/>
      <c r="C31" s="73">
        <f t="shared" ref="C31" si="4">C32+C33+C34</f>
        <v>16265650</v>
      </c>
      <c r="D31" s="73">
        <f>D32+D33+D34</f>
        <v>20129220</v>
      </c>
      <c r="E31" s="73">
        <f>E32+E33+E34</f>
        <v>3863570</v>
      </c>
    </row>
    <row r="32" spans="1:5" s="72" customFormat="1" ht="15" x14ac:dyDescent="0.25">
      <c r="A32" s="164" t="s">
        <v>144</v>
      </c>
      <c r="B32" s="164"/>
      <c r="C32" s="96">
        <v>13036000</v>
      </c>
      <c r="D32" s="96">
        <v>16899570</v>
      </c>
      <c r="E32" s="96">
        <f>D32-C32</f>
        <v>3863570</v>
      </c>
    </row>
    <row r="33" spans="1:5" s="72" customFormat="1" ht="15" x14ac:dyDescent="0.25">
      <c r="A33" s="165" t="s">
        <v>139</v>
      </c>
      <c r="B33" s="165"/>
      <c r="C33" s="96">
        <v>3131000</v>
      </c>
      <c r="D33" s="96">
        <v>3131000</v>
      </c>
      <c r="E33" s="96">
        <f t="shared" ref="E33:E34" si="5">D33-C33</f>
        <v>0</v>
      </c>
    </row>
    <row r="34" spans="1:5" s="72" customFormat="1" ht="15" customHeight="1" x14ac:dyDescent="0.25">
      <c r="A34" s="164" t="s">
        <v>140</v>
      </c>
      <c r="B34" s="164"/>
      <c r="C34" s="96">
        <v>98650</v>
      </c>
      <c r="D34" s="96">
        <v>98650</v>
      </c>
      <c r="E34" s="96">
        <f t="shared" si="5"/>
        <v>0</v>
      </c>
    </row>
    <row r="35" spans="1:5" s="72" customFormat="1" ht="15.75" x14ac:dyDescent="0.25">
      <c r="A35" s="163" t="s">
        <v>141</v>
      </c>
      <c r="B35" s="163"/>
      <c r="C35" s="73">
        <f>C36</f>
        <v>149000</v>
      </c>
      <c r="D35" s="73">
        <f t="shared" ref="D35:E35" si="6">D36</f>
        <v>149000</v>
      </c>
      <c r="E35" s="73">
        <f t="shared" si="6"/>
        <v>0</v>
      </c>
    </row>
    <row r="36" spans="1:5" s="72" customFormat="1" ht="17.25" customHeight="1" x14ac:dyDescent="0.25">
      <c r="A36" s="74" t="s">
        <v>142</v>
      </c>
      <c r="B36" s="82"/>
      <c r="C36" s="96">
        <v>149000</v>
      </c>
      <c r="D36" s="96">
        <v>149000</v>
      </c>
      <c r="E36" s="96">
        <f>D36-C36</f>
        <v>0</v>
      </c>
    </row>
    <row r="37" spans="1:5" s="72" customFormat="1" ht="17.25" customHeight="1" x14ac:dyDescent="0.25">
      <c r="A37" s="168" t="s">
        <v>146</v>
      </c>
      <c r="B37" s="169"/>
      <c r="C37" s="107">
        <f>C38+C43</f>
        <v>6335000</v>
      </c>
      <c r="D37" s="107">
        <f>D38+D43</f>
        <v>6416637</v>
      </c>
      <c r="E37" s="107">
        <f>E38+E43</f>
        <v>81637</v>
      </c>
    </row>
    <row r="38" spans="1:5" s="72" customFormat="1" ht="17.25" customHeight="1" x14ac:dyDescent="0.25">
      <c r="A38" s="166" t="s">
        <v>137</v>
      </c>
      <c r="B38" s="167"/>
      <c r="C38" s="73">
        <f>C39+C40+C42</f>
        <v>6335000</v>
      </c>
      <c r="D38" s="73">
        <f t="shared" ref="D38:E38" si="7">D39+D40</f>
        <v>6416637</v>
      </c>
      <c r="E38" s="73">
        <f t="shared" si="7"/>
        <v>81637</v>
      </c>
    </row>
    <row r="39" spans="1:5" s="72" customFormat="1" ht="17.25" customHeight="1" x14ac:dyDescent="0.25">
      <c r="A39" s="164" t="s">
        <v>144</v>
      </c>
      <c r="B39" s="164"/>
      <c r="C39" s="96">
        <v>500000</v>
      </c>
      <c r="D39" s="96">
        <v>500000</v>
      </c>
      <c r="E39" s="96">
        <f>D39-C39</f>
        <v>0</v>
      </c>
    </row>
    <row r="40" spans="1:5" s="72" customFormat="1" ht="17.25" customHeight="1" x14ac:dyDescent="0.25">
      <c r="A40" s="165" t="s">
        <v>139</v>
      </c>
      <c r="B40" s="165"/>
      <c r="C40" s="96">
        <v>5835000</v>
      </c>
      <c r="D40" s="96">
        <v>5916637</v>
      </c>
      <c r="E40" s="96">
        <f>D40-C40</f>
        <v>81637</v>
      </c>
    </row>
    <row r="41" spans="1:5" s="72" customFormat="1" ht="17.25" hidden="1" customHeight="1" x14ac:dyDescent="0.25">
      <c r="A41" s="164" t="s">
        <v>127</v>
      </c>
      <c r="B41" s="164"/>
      <c r="C41" s="89"/>
      <c r="D41" s="75"/>
      <c r="E41" s="75"/>
    </row>
    <row r="42" spans="1:5" s="72" customFormat="1" ht="17.25" hidden="1" customHeight="1" x14ac:dyDescent="0.25">
      <c r="A42" s="165" t="s">
        <v>173</v>
      </c>
      <c r="B42" s="165"/>
      <c r="C42" s="96"/>
      <c r="D42" s="96"/>
      <c r="E42" s="96"/>
    </row>
    <row r="43" spans="1:5" s="72" customFormat="1" ht="17.25" customHeight="1" x14ac:dyDescent="0.25">
      <c r="A43" s="163" t="s">
        <v>141</v>
      </c>
      <c r="B43" s="163"/>
      <c r="C43" s="73">
        <v>0</v>
      </c>
      <c r="D43" s="73">
        <v>0</v>
      </c>
      <c r="E43" s="73">
        <v>0</v>
      </c>
    </row>
    <row r="44" spans="1:5" s="72" customFormat="1" ht="33.75" customHeight="1" x14ac:dyDescent="0.25">
      <c r="A44" s="168" t="s">
        <v>176</v>
      </c>
      <c r="B44" s="169"/>
      <c r="C44" s="107">
        <f>C45+C50</f>
        <v>6607000</v>
      </c>
      <c r="D44" s="107">
        <f>D45+D50</f>
        <v>6646360</v>
      </c>
      <c r="E44" s="107">
        <f>E45+E50</f>
        <v>39360</v>
      </c>
    </row>
    <row r="45" spans="1:5" s="72" customFormat="1" ht="22.5" customHeight="1" x14ac:dyDescent="0.25">
      <c r="A45" s="166" t="s">
        <v>137</v>
      </c>
      <c r="B45" s="167"/>
      <c r="C45" s="73">
        <f>C46+C47+C49</f>
        <v>6607000</v>
      </c>
      <c r="D45" s="73">
        <f t="shared" ref="D45:E45" si="8">D46+D47</f>
        <v>6646360</v>
      </c>
      <c r="E45" s="73">
        <f t="shared" si="8"/>
        <v>39360</v>
      </c>
    </row>
    <row r="46" spans="1:5" s="72" customFormat="1" ht="15" x14ac:dyDescent="0.25">
      <c r="A46" s="164" t="s">
        <v>144</v>
      </c>
      <c r="B46" s="164"/>
      <c r="C46" s="96">
        <v>657000</v>
      </c>
      <c r="D46" s="96">
        <v>657000</v>
      </c>
      <c r="E46" s="96">
        <f>D46-C46</f>
        <v>0</v>
      </c>
    </row>
    <row r="47" spans="1:5" s="72" customFormat="1" ht="15" x14ac:dyDescent="0.25">
      <c r="A47" s="165" t="s">
        <v>139</v>
      </c>
      <c r="B47" s="165"/>
      <c r="C47" s="96">
        <v>5950000</v>
      </c>
      <c r="D47" s="96">
        <f>C47+39360</f>
        <v>5989360</v>
      </c>
      <c r="E47" s="96">
        <f>D47-C47</f>
        <v>39360</v>
      </c>
    </row>
    <row r="48" spans="1:5" s="72" customFormat="1" ht="29.25" hidden="1" customHeight="1" x14ac:dyDescent="0.25">
      <c r="A48" s="164" t="s">
        <v>127</v>
      </c>
      <c r="B48" s="164"/>
      <c r="C48" s="89"/>
      <c r="D48" s="75"/>
      <c r="E48" s="75"/>
    </row>
    <row r="49" spans="1:5" s="76" customFormat="1" ht="27.75" hidden="1" customHeight="1" x14ac:dyDescent="0.2">
      <c r="A49" s="165" t="s">
        <v>173</v>
      </c>
      <c r="B49" s="165"/>
      <c r="C49" s="96"/>
      <c r="D49" s="96"/>
      <c r="E49" s="96"/>
    </row>
    <row r="50" spans="1:5" s="72" customFormat="1" ht="15.75" x14ac:dyDescent="0.25">
      <c r="A50" s="163" t="s">
        <v>141</v>
      </c>
      <c r="B50" s="163"/>
      <c r="C50" s="73">
        <f>C51</f>
        <v>0</v>
      </c>
      <c r="D50" s="73">
        <f t="shared" ref="D50:E50" si="9">D51</f>
        <v>0</v>
      </c>
      <c r="E50" s="73">
        <f t="shared" si="9"/>
        <v>0</v>
      </c>
    </row>
    <row r="51" spans="1:5" s="72" customFormat="1" ht="15.6" customHeight="1" x14ac:dyDescent="0.25">
      <c r="A51" s="74" t="s">
        <v>191</v>
      </c>
      <c r="B51" s="82"/>
      <c r="C51" s="96">
        <v>0</v>
      </c>
      <c r="D51" s="97">
        <v>0</v>
      </c>
      <c r="E51" s="97">
        <f>D51-C51</f>
        <v>0</v>
      </c>
    </row>
    <row r="52" spans="1:5" s="72" customFormat="1" ht="15.6" hidden="1" customHeight="1" x14ac:dyDescent="0.25">
      <c r="A52" s="78" t="s">
        <v>128</v>
      </c>
      <c r="B52" s="79"/>
      <c r="C52" s="89">
        <f>C53</f>
        <v>0</v>
      </c>
      <c r="D52" s="83"/>
      <c r="E52" s="83"/>
    </row>
    <row r="53" spans="1:5" s="72" customFormat="1" ht="15.6" hidden="1" customHeight="1" x14ac:dyDescent="0.25">
      <c r="A53" s="78" t="s">
        <v>129</v>
      </c>
      <c r="B53" s="79"/>
      <c r="C53" s="89">
        <f>C54+C55+C56+C57</f>
        <v>0</v>
      </c>
      <c r="D53" s="104">
        <f>D54+D55+D56+D57</f>
        <v>60000</v>
      </c>
      <c r="E53" s="104">
        <f>E54+E55+E56+E57</f>
        <v>60000</v>
      </c>
    </row>
    <row r="54" spans="1:5" s="72" customFormat="1" ht="15.6" hidden="1" customHeight="1" x14ac:dyDescent="0.25">
      <c r="A54" s="78"/>
      <c r="B54" s="79" t="s">
        <v>130</v>
      </c>
      <c r="C54" s="90"/>
      <c r="D54" s="84"/>
      <c r="E54" s="84"/>
    </row>
    <row r="55" spans="1:5" s="72" customFormat="1" ht="15.6" hidden="1" customHeight="1" x14ac:dyDescent="0.25">
      <c r="A55" s="85"/>
      <c r="B55" s="80" t="s">
        <v>131</v>
      </c>
      <c r="C55" s="90"/>
      <c r="D55" s="96">
        <v>60000</v>
      </c>
      <c r="E55" s="96">
        <v>60000</v>
      </c>
    </row>
    <row r="56" spans="1:5" s="72" customFormat="1" ht="15.6" hidden="1" customHeight="1" x14ac:dyDescent="0.25">
      <c r="A56" s="78"/>
      <c r="B56" s="77" t="s">
        <v>132</v>
      </c>
      <c r="C56" s="90">
        <v>0</v>
      </c>
      <c r="D56" s="84"/>
      <c r="E56" s="84"/>
    </row>
    <row r="57" spans="1:5" s="72" customFormat="1" ht="15" hidden="1" customHeight="1" x14ac:dyDescent="0.25">
      <c r="A57" s="78"/>
      <c r="B57" s="77" t="s">
        <v>133</v>
      </c>
      <c r="C57" s="90">
        <v>0</v>
      </c>
      <c r="D57" s="84"/>
      <c r="E57" s="84"/>
    </row>
    <row r="58" spans="1:5" ht="26.25" customHeight="1" x14ac:dyDescent="0.2">
      <c r="A58" s="161" t="s">
        <v>123</v>
      </c>
      <c r="B58" s="162"/>
      <c r="C58" s="162"/>
      <c r="D58" s="162"/>
      <c r="E58" s="162"/>
    </row>
    <row r="59" spans="1:5" s="72" customFormat="1" ht="15.75" x14ac:dyDescent="0.25">
      <c r="A59" s="181" t="s">
        <v>143</v>
      </c>
      <c r="B59" s="182"/>
      <c r="C59" s="71">
        <f>C60+C65</f>
        <v>12418000</v>
      </c>
      <c r="D59" s="71">
        <f>D60+D65</f>
        <v>12418000</v>
      </c>
      <c r="E59" s="71">
        <f>E60+E65</f>
        <v>0</v>
      </c>
    </row>
    <row r="60" spans="1:5" s="72" customFormat="1" ht="15.75" x14ac:dyDescent="0.25">
      <c r="A60" s="166" t="s">
        <v>147</v>
      </c>
      <c r="B60" s="167"/>
      <c r="C60" s="73">
        <f>C61+C62+C63+C64</f>
        <v>10892000</v>
      </c>
      <c r="D60" s="73">
        <f t="shared" ref="D60:E60" si="10">D61+D62+D63+D64</f>
        <v>10892000</v>
      </c>
      <c r="E60" s="73">
        <f t="shared" si="10"/>
        <v>0</v>
      </c>
    </row>
    <row r="61" spans="1:5" s="76" customFormat="1" ht="15" x14ac:dyDescent="0.2">
      <c r="A61" s="164" t="s">
        <v>148</v>
      </c>
      <c r="B61" s="164"/>
      <c r="C61" s="97">
        <v>6501000</v>
      </c>
      <c r="D61" s="97">
        <v>6501000</v>
      </c>
      <c r="E61" s="97">
        <f>D61-C61</f>
        <v>0</v>
      </c>
    </row>
    <row r="62" spans="1:5" s="76" customFormat="1" ht="15" x14ac:dyDescent="0.2">
      <c r="A62" s="165" t="s">
        <v>139</v>
      </c>
      <c r="B62" s="165"/>
      <c r="C62" s="97">
        <v>4256000</v>
      </c>
      <c r="D62" s="97">
        <v>4256000</v>
      </c>
      <c r="E62" s="97">
        <f t="shared" ref="E62:E63" si="11">D62-C62</f>
        <v>0</v>
      </c>
    </row>
    <row r="63" spans="1:5" s="76" customFormat="1" ht="15" customHeight="1" x14ac:dyDescent="0.2">
      <c r="A63" s="164" t="s">
        <v>140</v>
      </c>
      <c r="B63" s="164"/>
      <c r="C63" s="96">
        <v>135000</v>
      </c>
      <c r="D63" s="96">
        <v>135000</v>
      </c>
      <c r="E63" s="97">
        <f t="shared" si="11"/>
        <v>0</v>
      </c>
    </row>
    <row r="64" spans="1:5" s="76" customFormat="1" ht="25.5" hidden="1" customHeight="1" x14ac:dyDescent="0.2">
      <c r="A64" s="165" t="s">
        <v>173</v>
      </c>
      <c r="B64" s="165"/>
      <c r="C64" s="96"/>
      <c r="D64" s="96"/>
      <c r="E64" s="96"/>
    </row>
    <row r="65" spans="1:11" s="81" customFormat="1" ht="15.75" x14ac:dyDescent="0.25">
      <c r="A65" s="163" t="s">
        <v>141</v>
      </c>
      <c r="B65" s="163"/>
      <c r="C65" s="73">
        <f>C66</f>
        <v>1526000</v>
      </c>
      <c r="D65" s="73">
        <f t="shared" ref="D65:E65" si="12">D66</f>
        <v>1526000</v>
      </c>
      <c r="E65" s="73">
        <f t="shared" si="12"/>
        <v>0</v>
      </c>
    </row>
    <row r="66" spans="1:11" s="72" customFormat="1" ht="15" x14ac:dyDescent="0.25">
      <c r="A66" s="74" t="s">
        <v>142</v>
      </c>
      <c r="B66" s="82"/>
      <c r="C66" s="96">
        <v>1526000</v>
      </c>
      <c r="D66" s="97">
        <v>1526000</v>
      </c>
      <c r="E66" s="97">
        <f>D66-C66</f>
        <v>0</v>
      </c>
    </row>
    <row r="67" spans="1:11" s="72" customFormat="1" ht="15" x14ac:dyDescent="0.25">
      <c r="A67" s="91"/>
      <c r="B67" s="92"/>
      <c r="C67" s="94"/>
      <c r="D67" s="93"/>
      <c r="E67" s="93"/>
    </row>
    <row r="68" spans="1:11" x14ac:dyDescent="0.2">
      <c r="A68" s="86"/>
      <c r="B68" s="86"/>
    </row>
    <row r="69" spans="1:11" x14ac:dyDescent="0.2">
      <c r="A69" s="112"/>
      <c r="B69" s="112"/>
      <c r="C69" s="87"/>
      <c r="D69" s="87"/>
      <c r="E69" s="87"/>
    </row>
    <row r="70" spans="1:11" x14ac:dyDescent="0.2">
      <c r="A70" s="51" t="s">
        <v>177</v>
      </c>
      <c r="B70" s="51"/>
      <c r="I70" s="50"/>
      <c r="J70" s="50"/>
      <c r="K70" s="50"/>
    </row>
    <row r="71" spans="1:11" x14ac:dyDescent="0.2">
      <c r="A71" s="51" t="s">
        <v>178</v>
      </c>
      <c r="B71" s="51"/>
      <c r="I71" s="50"/>
      <c r="J71" s="50"/>
      <c r="K71" s="50"/>
    </row>
    <row r="72" spans="1:11" x14ac:dyDescent="0.2">
      <c r="A72" s="112" t="s">
        <v>168</v>
      </c>
      <c r="B72" s="112"/>
      <c r="C72" s="112"/>
      <c r="D72" s="112"/>
      <c r="E72" s="112"/>
      <c r="I72" s="50"/>
      <c r="J72" s="50"/>
      <c r="K72" s="50"/>
    </row>
    <row r="73" spans="1:11" x14ac:dyDescent="0.2">
      <c r="B73" s="50" t="s">
        <v>203</v>
      </c>
      <c r="C73" s="51" t="s">
        <v>204</v>
      </c>
    </row>
  </sheetData>
  <mergeCells count="53">
    <mergeCell ref="A25:B25"/>
    <mergeCell ref="A26:B26"/>
    <mergeCell ref="A21:B21"/>
    <mergeCell ref="A22:B22"/>
    <mergeCell ref="A23:B23"/>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2023-01-06T11:14:29Z</dcterms:modified>
</cp:coreProperties>
</file>