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oiect Managerial\"/>
    </mc:Choice>
  </mc:AlternateContent>
  <bookViews>
    <workbookView xWindow="0" yWindow="0" windowWidth="20490" windowHeight="76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G7" i="1"/>
  <c r="G8" i="1"/>
  <c r="G9" i="1"/>
  <c r="G6" i="1"/>
  <c r="F8" i="1"/>
  <c r="F9" i="1"/>
  <c r="F7" i="1"/>
  <c r="E8" i="1"/>
  <c r="E9" i="1"/>
  <c r="E7" i="1"/>
  <c r="D8" i="1"/>
  <c r="D9" i="1"/>
  <c r="D7" i="1"/>
  <c r="D17" i="1"/>
  <c r="D12" i="1" s="1"/>
  <c r="E17" i="1"/>
  <c r="E12" i="1" s="1"/>
  <c r="F17" i="1"/>
  <c r="G17" i="1"/>
  <c r="D13" i="1"/>
  <c r="E13" i="1"/>
  <c r="F13" i="1"/>
  <c r="G13" i="1"/>
  <c r="D6" i="1"/>
  <c r="D5" i="1" s="1"/>
  <c r="E6" i="1"/>
  <c r="E5" i="1" s="1"/>
  <c r="F6" i="1"/>
  <c r="F5" i="1" s="1"/>
  <c r="G5" i="1"/>
  <c r="C17" i="1"/>
  <c r="C12" i="1" s="1"/>
  <c r="C13" i="1"/>
  <c r="C5" i="1"/>
  <c r="C6" i="1"/>
  <c r="G12" i="1" l="1"/>
  <c r="F12" i="1"/>
</calcChain>
</file>

<file path=xl/sharedStrings.xml><?xml version="1.0" encoding="utf-8"?>
<sst xmlns="http://schemas.openxmlformats.org/spreadsheetml/2006/main" count="56" uniqueCount="56">
  <si>
    <t>Nr.crt.</t>
  </si>
  <si>
    <t>Categorii</t>
  </si>
  <si>
    <t>Anul 2023</t>
  </si>
  <si>
    <t>Anul 2024</t>
  </si>
  <si>
    <t>Anul 2025</t>
  </si>
  <si>
    <t>Anul 2026</t>
  </si>
  <si>
    <t>Anul 2027</t>
  </si>
  <si>
    <t>1.</t>
  </si>
  <si>
    <t>TOTAL VENITURI</t>
  </si>
  <si>
    <t>1.a.</t>
  </si>
  <si>
    <t>1.a.1.</t>
  </si>
  <si>
    <t>1.a.2.</t>
  </si>
  <si>
    <t>1.a.3.</t>
  </si>
  <si>
    <t>Subvenții/alocații</t>
  </si>
  <si>
    <t>1.c.</t>
  </si>
  <si>
    <t>Alte venituri</t>
  </si>
  <si>
    <t>Venituri proprii, din care:</t>
  </si>
  <si>
    <t>2.</t>
  </si>
  <si>
    <t>2.a.</t>
  </si>
  <si>
    <t>Cheltuieli de personal, din care:</t>
  </si>
  <si>
    <t>2.a.1.</t>
  </si>
  <si>
    <t>2.a.2.</t>
  </si>
  <si>
    <t>2.a.3.</t>
  </si>
  <si>
    <t>2.b.</t>
  </si>
  <si>
    <t>Cheltuieli cu bunuri și servicii, din care:</t>
  </si>
  <si>
    <t>2.b.1.</t>
  </si>
  <si>
    <t>2.b.2.</t>
  </si>
  <si>
    <t>2.b.3.</t>
  </si>
  <si>
    <t>2.b.4.</t>
  </si>
  <si>
    <t>2.b.5.</t>
  </si>
  <si>
    <t>2.c.</t>
  </si>
  <si>
    <t>Sume aferente persoanelor cu handicap</t>
  </si>
  <si>
    <t>Cheltuieli de capital</t>
  </si>
  <si>
    <t xml:space="preserve">      venituri din activitatea de bază</t>
  </si>
  <si>
    <t xml:space="preserve">      surse atrase</t>
  </si>
  <si>
    <t xml:space="preserve">      alte venituri proprii</t>
  </si>
  <si>
    <t xml:space="preserve">      Cheltuieli cu salariile</t>
  </si>
  <si>
    <t xml:space="preserve">      Vouchere de vacanță</t>
  </si>
  <si>
    <t xml:space="preserve">      Alte cheltuieli de personal (colaboratori)</t>
  </si>
  <si>
    <t>2.d.</t>
  </si>
  <si>
    <r>
      <t>TOTAL CHELTUIELI</t>
    </r>
    <r>
      <rPr>
        <sz val="14"/>
        <color theme="1"/>
        <rFont val="Calibri"/>
        <family val="2"/>
        <charset val="238"/>
        <scheme val="minor"/>
      </rPr>
      <t xml:space="preserve"> (a+b+c) din care:</t>
    </r>
  </si>
  <si>
    <t>Proiectul de buget de venituri şi cheltuieli pe perioada managementului:</t>
  </si>
  <si>
    <t>1.b.</t>
  </si>
  <si>
    <t xml:space="preserve">      Cheltuieli pentru proiecte (programul minimal)</t>
  </si>
  <si>
    <t xml:space="preserve">      Cheltuieli cu colaboratorii</t>
  </si>
  <si>
    <t xml:space="preserve">      Cheltuieli pentru reparații curente</t>
  </si>
  <si>
    <t xml:space="preserve">      Cheltuieli de întreținere</t>
  </si>
  <si>
    <t xml:space="preserve">      Alte cheltuieli cu bunuri și servicii</t>
  </si>
  <si>
    <t>4,27 % în anul 2023</t>
  </si>
  <si>
    <t>În raport cu sumele prevăzute pentru anul 2023, respectiv previziunile pentru perioada 2023-2027 veniturile proprii</t>
  </si>
  <si>
    <t xml:space="preserve">in raport cu veniturile totale vor reprezenta:   </t>
  </si>
  <si>
    <t>5,08 în anul 2024</t>
  </si>
  <si>
    <t>5,53 în anul 2025</t>
  </si>
  <si>
    <t>5,99 în anul 2026</t>
  </si>
  <si>
    <t>6,49 în anul 2027</t>
  </si>
  <si>
    <t>Anexa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</si>
</sst>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/>
    <xf numFmtId="0" fontId="0" fillId="0" borderId="0" xfId="0" applyAlignment="1"/>
    <xf numFmtId="0" fontId="5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topLeftCell="A2" workbookViewId="0">
      <selection activeCell="B14" sqref="B14"/>
    </sheetView>
  </sheetViews>
  <sheetFormatPr defaultRowHeight="15" x14ac:dyDescent="0.25"/>
  <cols>
    <col min="1" max="1" width="11.140625" customWidth="1"/>
    <col min="2" max="2" width="46.85546875" customWidth="1"/>
    <col min="3" max="3" width="12.7109375" customWidth="1"/>
    <col min="4" max="4" width="13.5703125" customWidth="1"/>
    <col min="5" max="5" width="14.42578125" customWidth="1"/>
    <col min="6" max="6" width="13" customWidth="1"/>
    <col min="7" max="7" width="13.7109375" customWidth="1"/>
  </cols>
  <sheetData>
    <row r="1" spans="1:7" ht="15.75" x14ac:dyDescent="0.25">
      <c r="A1" s="12" t="s">
        <v>55</v>
      </c>
    </row>
    <row r="2" spans="1:7" ht="18.75" x14ac:dyDescent="0.3">
      <c r="B2" s="8" t="s">
        <v>41</v>
      </c>
      <c r="C2" s="8"/>
      <c r="D2" s="8"/>
      <c r="E2" s="8"/>
      <c r="F2" s="8"/>
      <c r="G2" s="8"/>
    </row>
    <row r="4" spans="1:7" ht="18.75" x14ac:dyDescent="0.3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</row>
    <row r="5" spans="1:7" ht="18.75" x14ac:dyDescent="0.3">
      <c r="A5" s="5" t="s">
        <v>7</v>
      </c>
      <c r="B5" s="5" t="s">
        <v>8</v>
      </c>
      <c r="C5" s="6">
        <f>C6+C10</f>
        <v>23398000</v>
      </c>
      <c r="D5" s="6">
        <f t="shared" ref="D5:G5" si="0">D6+D10</f>
        <v>23598000</v>
      </c>
      <c r="E5" s="6">
        <f t="shared" si="0"/>
        <v>23875000</v>
      </c>
      <c r="F5" s="6">
        <f t="shared" si="0"/>
        <v>24212700</v>
      </c>
      <c r="G5" s="6">
        <f t="shared" si="0"/>
        <v>24584170</v>
      </c>
    </row>
    <row r="6" spans="1:7" ht="15.75" x14ac:dyDescent="0.25">
      <c r="A6" s="2" t="s">
        <v>9</v>
      </c>
      <c r="B6" s="1" t="s">
        <v>16</v>
      </c>
      <c r="C6" s="2">
        <f>C9+C8+C7</f>
        <v>1000000</v>
      </c>
      <c r="D6" s="2">
        <f t="shared" ref="D6:F6" si="1">D9+D8+D7</f>
        <v>1200000</v>
      </c>
      <c r="E6" s="2">
        <f t="shared" si="1"/>
        <v>1320000</v>
      </c>
      <c r="F6" s="2">
        <f t="shared" si="1"/>
        <v>1452000</v>
      </c>
      <c r="G6" s="2">
        <f>F6+F6*10/100</f>
        <v>1597200</v>
      </c>
    </row>
    <row r="7" spans="1:7" ht="15.75" x14ac:dyDescent="0.25">
      <c r="A7" s="3" t="s">
        <v>10</v>
      </c>
      <c r="B7" s="4" t="s">
        <v>33</v>
      </c>
      <c r="C7" s="2">
        <v>700000</v>
      </c>
      <c r="D7" s="2">
        <f>C7+C7*20/100</f>
        <v>840000</v>
      </c>
      <c r="E7" s="2">
        <f>D7+D7*10/100</f>
        <v>924000</v>
      </c>
      <c r="F7" s="2">
        <f>E7+E7*10/100</f>
        <v>1016400</v>
      </c>
      <c r="G7" s="2">
        <f t="shared" ref="G7:G9" si="2">F7+F7*10/100</f>
        <v>1118040</v>
      </c>
    </row>
    <row r="8" spans="1:7" ht="15.75" x14ac:dyDescent="0.25">
      <c r="A8" s="3" t="s">
        <v>11</v>
      </c>
      <c r="B8" s="4" t="s">
        <v>34</v>
      </c>
      <c r="C8" s="2">
        <v>250000</v>
      </c>
      <c r="D8" s="2">
        <f t="shared" ref="D8:D9" si="3">C8+C8*20/100</f>
        <v>300000</v>
      </c>
      <c r="E8" s="2">
        <f t="shared" ref="E8:F9" si="4">D8+D8*10/100</f>
        <v>330000</v>
      </c>
      <c r="F8" s="2">
        <f t="shared" si="4"/>
        <v>363000</v>
      </c>
      <c r="G8" s="2">
        <f t="shared" si="2"/>
        <v>399300</v>
      </c>
    </row>
    <row r="9" spans="1:7" ht="15.75" x14ac:dyDescent="0.25">
      <c r="A9" s="3" t="s">
        <v>12</v>
      </c>
      <c r="B9" s="4" t="s">
        <v>35</v>
      </c>
      <c r="C9" s="2">
        <v>50000</v>
      </c>
      <c r="D9" s="2">
        <f t="shared" si="3"/>
        <v>60000</v>
      </c>
      <c r="E9" s="2">
        <f t="shared" si="4"/>
        <v>66000</v>
      </c>
      <c r="F9" s="2">
        <f t="shared" si="4"/>
        <v>72600</v>
      </c>
      <c r="G9" s="2">
        <f t="shared" si="2"/>
        <v>79860</v>
      </c>
    </row>
    <row r="10" spans="1:7" ht="15.75" x14ac:dyDescent="0.25">
      <c r="A10" s="2" t="s">
        <v>42</v>
      </c>
      <c r="B10" s="1" t="s">
        <v>13</v>
      </c>
      <c r="C10" s="2">
        <v>22398000</v>
      </c>
      <c r="D10" s="2">
        <v>22398000</v>
      </c>
      <c r="E10" s="2">
        <v>22555000</v>
      </c>
      <c r="F10" s="2">
        <v>22760700</v>
      </c>
      <c r="G10" s="2">
        <v>22986970</v>
      </c>
    </row>
    <row r="11" spans="1:7" ht="15.75" x14ac:dyDescent="0.25">
      <c r="A11" s="2" t="s">
        <v>14</v>
      </c>
      <c r="B11" s="1" t="s">
        <v>15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</row>
    <row r="12" spans="1:7" ht="18.75" x14ac:dyDescent="0.3">
      <c r="A12" s="7" t="s">
        <v>17</v>
      </c>
      <c r="B12" s="5" t="s">
        <v>40</v>
      </c>
      <c r="C12" s="6">
        <f>C13+C17+C23+C24</f>
        <v>23398000</v>
      </c>
      <c r="D12" s="6">
        <f t="shared" ref="D12:G12" si="5">D13+D17+D23+D24</f>
        <v>23568000</v>
      </c>
      <c r="E12" s="6">
        <f t="shared" si="5"/>
        <v>23875000</v>
      </c>
      <c r="F12" s="6">
        <f t="shared" si="5"/>
        <v>24212700</v>
      </c>
      <c r="G12" s="6">
        <f t="shared" si="5"/>
        <v>24584170</v>
      </c>
    </row>
    <row r="13" spans="1:7" ht="15.75" x14ac:dyDescent="0.25">
      <c r="A13" s="2" t="s">
        <v>18</v>
      </c>
      <c r="B13" s="1" t="s">
        <v>19</v>
      </c>
      <c r="C13" s="2">
        <f>C14+C15+C16</f>
        <v>18600000</v>
      </c>
      <c r="D13" s="2">
        <f t="shared" ref="D13:G13" si="6">D14+D15+D16</f>
        <v>18600000</v>
      </c>
      <c r="E13" s="2">
        <f t="shared" si="6"/>
        <v>18600000</v>
      </c>
      <c r="F13" s="2">
        <f t="shared" si="6"/>
        <v>18600000</v>
      </c>
      <c r="G13" s="2">
        <f t="shared" si="6"/>
        <v>18600000</v>
      </c>
    </row>
    <row r="14" spans="1:7" ht="15.75" x14ac:dyDescent="0.25">
      <c r="A14" s="3" t="s">
        <v>20</v>
      </c>
      <c r="B14" s="1" t="s">
        <v>36</v>
      </c>
      <c r="C14" s="2">
        <v>16977000</v>
      </c>
      <c r="D14" s="2">
        <v>16977000</v>
      </c>
      <c r="E14" s="2">
        <v>16977000</v>
      </c>
      <c r="F14" s="2">
        <v>16977000</v>
      </c>
      <c r="G14" s="2">
        <v>16977000</v>
      </c>
    </row>
    <row r="15" spans="1:7" ht="15.75" x14ac:dyDescent="0.25">
      <c r="A15" s="3" t="s">
        <v>21</v>
      </c>
      <c r="B15" s="1" t="s">
        <v>37</v>
      </c>
      <c r="C15" s="2">
        <v>423000</v>
      </c>
      <c r="D15" s="2">
        <v>423000</v>
      </c>
      <c r="E15" s="2">
        <v>423000</v>
      </c>
      <c r="F15" s="2">
        <v>423000</v>
      </c>
      <c r="G15" s="2">
        <v>423000</v>
      </c>
    </row>
    <row r="16" spans="1:7" ht="15.75" x14ac:dyDescent="0.25">
      <c r="A16" s="3" t="s">
        <v>22</v>
      </c>
      <c r="B16" s="1" t="s">
        <v>38</v>
      </c>
      <c r="C16" s="2">
        <v>1200000</v>
      </c>
      <c r="D16" s="2">
        <v>1200000</v>
      </c>
      <c r="E16" s="2">
        <v>1200000</v>
      </c>
      <c r="F16" s="2">
        <v>1200000</v>
      </c>
      <c r="G16" s="2">
        <v>1200000</v>
      </c>
    </row>
    <row r="17" spans="1:7" ht="15.75" x14ac:dyDescent="0.25">
      <c r="A17" s="2" t="s">
        <v>23</v>
      </c>
      <c r="B17" s="1" t="s">
        <v>24</v>
      </c>
      <c r="C17" s="2">
        <f>C18+C19+C20+C21+C22</f>
        <v>4540000</v>
      </c>
      <c r="D17" s="2">
        <f t="shared" ref="D17:G17" si="7">D18+D19+D20+D21+D22</f>
        <v>4810000</v>
      </c>
      <c r="E17" s="2">
        <f t="shared" si="7"/>
        <v>5117000</v>
      </c>
      <c r="F17" s="2">
        <f t="shared" si="7"/>
        <v>5454700</v>
      </c>
      <c r="G17" s="2">
        <f t="shared" si="7"/>
        <v>5826170</v>
      </c>
    </row>
    <row r="18" spans="1:7" ht="15.75" x14ac:dyDescent="0.25">
      <c r="A18" s="3" t="s">
        <v>25</v>
      </c>
      <c r="B18" s="1" t="s">
        <v>43</v>
      </c>
      <c r="C18" s="2">
        <v>1500000</v>
      </c>
      <c r="D18" s="2">
        <v>1500000</v>
      </c>
      <c r="E18" s="2">
        <v>1500000</v>
      </c>
      <c r="F18" s="2">
        <v>1500000</v>
      </c>
      <c r="G18" s="2">
        <v>1500000</v>
      </c>
    </row>
    <row r="19" spans="1:7" ht="15.75" x14ac:dyDescent="0.25">
      <c r="A19" s="3" t="s">
        <v>26</v>
      </c>
      <c r="B19" s="1" t="s">
        <v>44</v>
      </c>
      <c r="C19" s="2">
        <v>200000</v>
      </c>
      <c r="D19" s="2">
        <v>200000</v>
      </c>
      <c r="E19" s="2">
        <v>200000</v>
      </c>
      <c r="F19" s="2">
        <v>200000</v>
      </c>
      <c r="G19" s="2">
        <v>200000</v>
      </c>
    </row>
    <row r="20" spans="1:7" ht="15.75" x14ac:dyDescent="0.25">
      <c r="A20" s="3" t="s">
        <v>27</v>
      </c>
      <c r="B20" s="1" t="s">
        <v>45</v>
      </c>
      <c r="C20" s="2">
        <v>40000</v>
      </c>
      <c r="D20" s="2">
        <v>40000</v>
      </c>
      <c r="E20" s="2">
        <v>40000</v>
      </c>
      <c r="F20" s="2">
        <v>40000</v>
      </c>
      <c r="G20" s="2">
        <v>40000</v>
      </c>
    </row>
    <row r="21" spans="1:7" ht="15.75" x14ac:dyDescent="0.25">
      <c r="A21" s="3" t="s">
        <v>28</v>
      </c>
      <c r="B21" s="1" t="s">
        <v>46</v>
      </c>
      <c r="C21" s="2">
        <v>1700000</v>
      </c>
      <c r="D21" s="2">
        <f>C21+C21*10/100</f>
        <v>1870000</v>
      </c>
      <c r="E21" s="2">
        <f>D21+D21*10/100</f>
        <v>2057000</v>
      </c>
      <c r="F21" s="2">
        <f>E21+E21*10/100</f>
        <v>2262700</v>
      </c>
      <c r="G21" s="2">
        <f>F21+F21*10/100</f>
        <v>2488970</v>
      </c>
    </row>
    <row r="22" spans="1:7" ht="15.75" x14ac:dyDescent="0.25">
      <c r="A22" s="3" t="s">
        <v>29</v>
      </c>
      <c r="B22" s="1" t="s">
        <v>47</v>
      </c>
      <c r="C22" s="2">
        <v>1100000</v>
      </c>
      <c r="D22" s="2">
        <v>1200000</v>
      </c>
      <c r="E22" s="2">
        <v>1320000</v>
      </c>
      <c r="F22" s="2">
        <v>1452000</v>
      </c>
      <c r="G22" s="2">
        <v>1597200</v>
      </c>
    </row>
    <row r="23" spans="1:7" ht="15.75" x14ac:dyDescent="0.25">
      <c r="A23" s="2" t="s">
        <v>30</v>
      </c>
      <c r="B23" s="1" t="s">
        <v>31</v>
      </c>
      <c r="C23" s="2">
        <v>108000</v>
      </c>
      <c r="D23" s="2">
        <v>108000</v>
      </c>
      <c r="E23" s="2">
        <v>108000</v>
      </c>
      <c r="F23" s="2">
        <v>108000</v>
      </c>
      <c r="G23" s="2">
        <v>108000</v>
      </c>
    </row>
    <row r="24" spans="1:7" ht="15.75" x14ac:dyDescent="0.25">
      <c r="A24" s="2" t="s">
        <v>39</v>
      </c>
      <c r="B24" s="1" t="s">
        <v>32</v>
      </c>
      <c r="C24" s="2">
        <v>150000</v>
      </c>
      <c r="D24" s="2">
        <v>50000</v>
      </c>
      <c r="E24" s="2">
        <v>50000</v>
      </c>
      <c r="F24" s="2">
        <v>50000</v>
      </c>
      <c r="G24" s="2">
        <v>50000</v>
      </c>
    </row>
    <row r="26" spans="1:7" ht="15.75" x14ac:dyDescent="0.25">
      <c r="B26" s="10" t="s">
        <v>49</v>
      </c>
      <c r="C26" s="11"/>
      <c r="D26" s="11"/>
      <c r="E26" s="11"/>
      <c r="F26" s="11"/>
      <c r="G26" s="11"/>
    </row>
    <row r="27" spans="1:7" ht="15.75" x14ac:dyDescent="0.25">
      <c r="B27" s="9" t="s">
        <v>50</v>
      </c>
    </row>
    <row r="28" spans="1:7" ht="15.75" x14ac:dyDescent="0.25">
      <c r="B28" s="9" t="s">
        <v>48</v>
      </c>
    </row>
    <row r="29" spans="1:7" x14ac:dyDescent="0.25">
      <c r="B29" t="s">
        <v>51</v>
      </c>
    </row>
    <row r="30" spans="1:7" x14ac:dyDescent="0.25">
      <c r="B30" t="s">
        <v>52</v>
      </c>
    </row>
    <row r="31" spans="1:7" x14ac:dyDescent="0.25">
      <c r="B31" t="s">
        <v>53</v>
      </c>
    </row>
    <row r="32" spans="1:7" x14ac:dyDescent="0.25">
      <c r="B32" t="s">
        <v>54</v>
      </c>
    </row>
  </sheetData>
  <mergeCells count="2">
    <mergeCell ref="B2:G2"/>
    <mergeCell ref="B26:G26"/>
  </mergeCells>
  <pageMargins left="0.70866141732283472" right="0.7086614173228347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SP</cp:lastModifiedBy>
  <cp:lastPrinted>2023-02-27T22:21:22Z</cp:lastPrinted>
  <dcterms:created xsi:type="dcterms:W3CDTF">2023-02-24T09:35:35Z</dcterms:created>
  <dcterms:modified xsi:type="dcterms:W3CDTF">2023-02-27T22:21:25Z</dcterms:modified>
</cp:coreProperties>
</file>