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filterPrivacy="1" defaultThemeVersion="124226"/>
  <xr:revisionPtr revIDLastSave="0" documentId="13_ncr:1_{FD98CAE0-8027-42D9-8C2A-46C1F71D5037}" xr6:coauthVersionLast="47" xr6:coauthVersionMax="47" xr10:uidLastSave="{00000000-0000-0000-0000-000000000000}"/>
  <bookViews>
    <workbookView xWindow="3975" yWindow="3975" windowWidth="21600" windowHeight="11385" xr2:uid="{00000000-000D-0000-FFFF-FFFF00000000}"/>
  </bookViews>
  <sheets>
    <sheet name="DETALIERE CH" sheetId="2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_xlnm.Print_Titles" localSheetId="0">'DETALIERE CH'!$7:$9</definedName>
  </definedNames>
  <calcPr calcId="181029"/>
</workbook>
</file>

<file path=xl/calcChain.xml><?xml version="1.0" encoding="utf-8"?>
<calcChain xmlns="http://schemas.openxmlformats.org/spreadsheetml/2006/main">
  <c r="I180" i="2" l="1"/>
  <c r="K180" i="2"/>
  <c r="H181" i="2"/>
  <c r="H180" i="2" s="1"/>
  <c r="I181" i="2"/>
  <c r="J181" i="2"/>
  <c r="J180" i="2" s="1"/>
  <c r="K181" i="2"/>
  <c r="L181" i="2"/>
  <c r="L180" i="2" s="1"/>
  <c r="M181" i="2"/>
  <c r="M180" i="2" s="1"/>
  <c r="N181" i="2"/>
  <c r="N180" i="2" s="1"/>
  <c r="O181" i="2"/>
  <c r="O180" i="2" s="1"/>
  <c r="G181" i="2"/>
  <c r="G180" i="2" s="1"/>
  <c r="H40" i="2" l="1"/>
  <c r="I40" i="2"/>
  <c r="J40" i="2"/>
  <c r="K40" i="2"/>
  <c r="L40" i="2"/>
  <c r="M40" i="2"/>
  <c r="N40" i="2"/>
  <c r="O40" i="2"/>
  <c r="G40" i="2"/>
  <c r="D15" i="2" l="1"/>
  <c r="E15" i="2"/>
  <c r="F15" i="2"/>
  <c r="D16" i="2"/>
  <c r="E16" i="2"/>
  <c r="F16" i="2"/>
  <c r="D17" i="2"/>
  <c r="E17" i="2"/>
  <c r="F17" i="2"/>
  <c r="D18" i="2"/>
  <c r="E18" i="2"/>
  <c r="F18" i="2"/>
  <c r="D19" i="2"/>
  <c r="E19" i="2"/>
  <c r="F19" i="2"/>
  <c r="D20" i="2"/>
  <c r="E20" i="2"/>
  <c r="F20" i="2"/>
  <c r="D21" i="2"/>
  <c r="E21" i="2"/>
  <c r="F21" i="2"/>
  <c r="D22" i="2"/>
  <c r="E22" i="2"/>
  <c r="F22" i="2"/>
  <c r="D23" i="2"/>
  <c r="E23" i="2"/>
  <c r="F23" i="2"/>
  <c r="D24" i="2"/>
  <c r="E24" i="2"/>
  <c r="F24" i="2"/>
  <c r="D25" i="2"/>
  <c r="E25" i="2"/>
  <c r="F25" i="2"/>
  <c r="D26" i="2"/>
  <c r="E26" i="2"/>
  <c r="F26" i="2"/>
  <c r="D27" i="2"/>
  <c r="E27" i="2"/>
  <c r="F27" i="2"/>
  <c r="D28" i="2"/>
  <c r="E28" i="2"/>
  <c r="F28" i="2"/>
  <c r="D29" i="2"/>
  <c r="E29" i="2"/>
  <c r="F29" i="2"/>
  <c r="D30" i="2"/>
  <c r="E30" i="2"/>
  <c r="F30" i="2"/>
  <c r="D31" i="2"/>
  <c r="E31" i="2"/>
  <c r="F31" i="2"/>
  <c r="D33" i="2"/>
  <c r="E33" i="2"/>
  <c r="F33" i="2"/>
  <c r="D34" i="2"/>
  <c r="E34" i="2"/>
  <c r="F34" i="2"/>
  <c r="D35" i="2"/>
  <c r="E35" i="2"/>
  <c r="F35" i="2"/>
  <c r="D36" i="2"/>
  <c r="E36" i="2"/>
  <c r="F36" i="2"/>
  <c r="D37" i="2"/>
  <c r="E37" i="2"/>
  <c r="F37" i="2"/>
  <c r="D38" i="2"/>
  <c r="E38" i="2"/>
  <c r="F38" i="2"/>
  <c r="D39" i="2"/>
  <c r="E39" i="2"/>
  <c r="F39" i="2"/>
  <c r="D40" i="2"/>
  <c r="E40" i="2"/>
  <c r="F40" i="2"/>
  <c r="D41" i="2"/>
  <c r="E41" i="2"/>
  <c r="F41" i="2"/>
  <c r="D42" i="2"/>
  <c r="E42" i="2"/>
  <c r="F42" i="2"/>
  <c r="D43" i="2"/>
  <c r="E43" i="2"/>
  <c r="F43" i="2"/>
  <c r="D44" i="2"/>
  <c r="E44" i="2"/>
  <c r="F44" i="2"/>
  <c r="D45" i="2"/>
  <c r="E45" i="2"/>
  <c r="F45" i="2"/>
  <c r="D46" i="2"/>
  <c r="E46" i="2"/>
  <c r="F46" i="2"/>
  <c r="D47" i="2"/>
  <c r="E47" i="2"/>
  <c r="F47" i="2"/>
  <c r="D50" i="2"/>
  <c r="E50" i="2"/>
  <c r="F50" i="2"/>
  <c r="D51" i="2"/>
  <c r="E51" i="2"/>
  <c r="F51" i="2"/>
  <c r="D52" i="2"/>
  <c r="E52" i="2"/>
  <c r="F52" i="2"/>
  <c r="D53" i="2"/>
  <c r="E53" i="2"/>
  <c r="F53" i="2"/>
  <c r="D54" i="2"/>
  <c r="E54" i="2"/>
  <c r="F54" i="2"/>
  <c r="D55" i="2"/>
  <c r="E55" i="2"/>
  <c r="F55" i="2"/>
  <c r="D56" i="2"/>
  <c r="E56" i="2"/>
  <c r="F56" i="2"/>
  <c r="D57" i="2"/>
  <c r="E57" i="2"/>
  <c r="F57" i="2"/>
  <c r="D58" i="2"/>
  <c r="E58" i="2"/>
  <c r="F58" i="2"/>
  <c r="D59" i="2"/>
  <c r="E59" i="2"/>
  <c r="F59" i="2"/>
  <c r="D60" i="2"/>
  <c r="E60" i="2"/>
  <c r="F60" i="2"/>
  <c r="D62" i="2"/>
  <c r="E62" i="2"/>
  <c r="F62" i="2"/>
  <c r="D63" i="2"/>
  <c r="E63" i="2"/>
  <c r="F63" i="2"/>
  <c r="D65" i="2"/>
  <c r="E65" i="2"/>
  <c r="F65" i="2"/>
  <c r="D66" i="2"/>
  <c r="E66" i="2"/>
  <c r="F66" i="2"/>
  <c r="D67" i="2"/>
  <c r="E67" i="2"/>
  <c r="F67" i="2"/>
  <c r="D68" i="2"/>
  <c r="E68" i="2"/>
  <c r="F68" i="2"/>
  <c r="D70" i="2"/>
  <c r="E70" i="2"/>
  <c r="F70" i="2"/>
  <c r="D71" i="2"/>
  <c r="E71" i="2"/>
  <c r="F71" i="2"/>
  <c r="D72" i="2"/>
  <c r="E72" i="2"/>
  <c r="F72" i="2"/>
  <c r="D74" i="2"/>
  <c r="E74" i="2"/>
  <c r="F74" i="2"/>
  <c r="D75" i="2"/>
  <c r="E75" i="2"/>
  <c r="F75" i="2"/>
  <c r="D76" i="2"/>
  <c r="E76" i="2"/>
  <c r="F76" i="2"/>
  <c r="D77" i="2"/>
  <c r="E77" i="2"/>
  <c r="F77" i="2"/>
  <c r="D78" i="2"/>
  <c r="E78" i="2"/>
  <c r="F78" i="2"/>
  <c r="D79" i="2"/>
  <c r="E79" i="2"/>
  <c r="F79" i="2"/>
  <c r="D80" i="2"/>
  <c r="E80" i="2"/>
  <c r="F80" i="2"/>
  <c r="D81" i="2"/>
  <c r="E81" i="2"/>
  <c r="F81" i="2"/>
  <c r="D82" i="2"/>
  <c r="E82" i="2"/>
  <c r="F82" i="2"/>
  <c r="D83" i="2"/>
  <c r="E83" i="2"/>
  <c r="F83" i="2"/>
  <c r="D84" i="2"/>
  <c r="E84" i="2"/>
  <c r="F84" i="2"/>
  <c r="D85" i="2"/>
  <c r="E85" i="2"/>
  <c r="F85" i="2"/>
  <c r="D86" i="2"/>
  <c r="E86" i="2"/>
  <c r="F86" i="2"/>
  <c r="D87" i="2"/>
  <c r="E87" i="2"/>
  <c r="F87" i="2"/>
  <c r="D88" i="2"/>
  <c r="E88" i="2"/>
  <c r="F88" i="2"/>
  <c r="D89" i="2"/>
  <c r="E89" i="2"/>
  <c r="F89" i="2"/>
  <c r="D91" i="2"/>
  <c r="E91" i="2"/>
  <c r="F91" i="2"/>
  <c r="D92" i="2"/>
  <c r="E92" i="2"/>
  <c r="F92" i="2"/>
  <c r="D93" i="2"/>
  <c r="E93" i="2"/>
  <c r="F93" i="2"/>
  <c r="D94" i="2"/>
  <c r="E94" i="2"/>
  <c r="F94" i="2"/>
  <c r="D95" i="2"/>
  <c r="E95" i="2"/>
  <c r="F95" i="2"/>
  <c r="D97" i="2"/>
  <c r="E97" i="2"/>
  <c r="F97" i="2"/>
  <c r="D98" i="2"/>
  <c r="E98" i="2"/>
  <c r="F98" i="2"/>
  <c r="D99" i="2"/>
  <c r="E99" i="2"/>
  <c r="F99" i="2"/>
  <c r="D100" i="2"/>
  <c r="E100" i="2"/>
  <c r="F100" i="2"/>
  <c r="D101" i="2"/>
  <c r="E101" i="2"/>
  <c r="F101" i="2"/>
  <c r="D102" i="2"/>
  <c r="E102" i="2"/>
  <c r="F102" i="2"/>
  <c r="D103" i="2"/>
  <c r="E103" i="2"/>
  <c r="F103" i="2"/>
  <c r="D104" i="2"/>
  <c r="E104" i="2"/>
  <c r="F104" i="2"/>
  <c r="D105" i="2"/>
  <c r="E105" i="2"/>
  <c r="F105" i="2"/>
  <c r="D106" i="2"/>
  <c r="E106" i="2"/>
  <c r="F106" i="2"/>
  <c r="D107" i="2"/>
  <c r="E107" i="2"/>
  <c r="F107" i="2"/>
  <c r="D108" i="2"/>
  <c r="E108" i="2"/>
  <c r="F108" i="2"/>
  <c r="D109" i="2"/>
  <c r="E109" i="2"/>
  <c r="F109" i="2"/>
  <c r="D110" i="2"/>
  <c r="E110" i="2"/>
  <c r="F110" i="2"/>
  <c r="D111" i="2"/>
  <c r="E111" i="2"/>
  <c r="F111" i="2"/>
  <c r="D112" i="2"/>
  <c r="E112" i="2"/>
  <c r="F112" i="2"/>
  <c r="D113" i="2"/>
  <c r="E113" i="2"/>
  <c r="F113" i="2"/>
  <c r="D114" i="2"/>
  <c r="E114" i="2"/>
  <c r="F114" i="2"/>
  <c r="D115" i="2"/>
  <c r="E115" i="2"/>
  <c r="F115" i="2"/>
  <c r="D116" i="2"/>
  <c r="E116" i="2"/>
  <c r="F116" i="2"/>
  <c r="D117" i="2"/>
  <c r="E117" i="2"/>
  <c r="F117" i="2"/>
  <c r="D118" i="2"/>
  <c r="E118" i="2"/>
  <c r="F118" i="2"/>
  <c r="D119" i="2"/>
  <c r="E119" i="2"/>
  <c r="F119" i="2"/>
  <c r="D120" i="2"/>
  <c r="E120" i="2"/>
  <c r="F120" i="2"/>
  <c r="D121" i="2"/>
  <c r="E121" i="2"/>
  <c r="F121" i="2"/>
  <c r="D122" i="2"/>
  <c r="E122" i="2"/>
  <c r="F122" i="2"/>
  <c r="D123" i="2"/>
  <c r="E123" i="2"/>
  <c r="F123" i="2"/>
  <c r="D124" i="2"/>
  <c r="E124" i="2"/>
  <c r="F124" i="2"/>
  <c r="D125" i="2"/>
  <c r="E125" i="2"/>
  <c r="F125" i="2"/>
  <c r="D126" i="2"/>
  <c r="E126" i="2"/>
  <c r="F126" i="2"/>
  <c r="D127" i="2"/>
  <c r="E127" i="2"/>
  <c r="F127" i="2"/>
  <c r="D128" i="2"/>
  <c r="E128" i="2"/>
  <c r="F128" i="2"/>
  <c r="D129" i="2"/>
  <c r="E129" i="2"/>
  <c r="F129" i="2"/>
  <c r="D130" i="2"/>
  <c r="E130" i="2"/>
  <c r="F130" i="2"/>
  <c r="D131" i="2"/>
  <c r="E131" i="2"/>
  <c r="F131" i="2"/>
  <c r="D132" i="2"/>
  <c r="E132" i="2"/>
  <c r="F132" i="2"/>
  <c r="D133" i="2"/>
  <c r="E133" i="2"/>
  <c r="F133" i="2"/>
  <c r="D134" i="2"/>
  <c r="E134" i="2"/>
  <c r="F134" i="2"/>
  <c r="D135" i="2"/>
  <c r="E135" i="2"/>
  <c r="F135" i="2"/>
  <c r="D136" i="2"/>
  <c r="E136" i="2"/>
  <c r="F136" i="2"/>
  <c r="D137" i="2"/>
  <c r="E137" i="2"/>
  <c r="F137" i="2"/>
  <c r="D138" i="2"/>
  <c r="E138" i="2"/>
  <c r="F138" i="2"/>
  <c r="D139" i="2"/>
  <c r="E139" i="2"/>
  <c r="F139" i="2"/>
  <c r="D140" i="2"/>
  <c r="E140" i="2"/>
  <c r="F140" i="2"/>
  <c r="D141" i="2"/>
  <c r="E141" i="2"/>
  <c r="F141" i="2"/>
  <c r="D142" i="2"/>
  <c r="E142" i="2"/>
  <c r="F142" i="2"/>
  <c r="D143" i="2"/>
  <c r="E143" i="2"/>
  <c r="F143" i="2"/>
  <c r="D144" i="2"/>
  <c r="E144" i="2"/>
  <c r="F144" i="2"/>
  <c r="D145" i="2"/>
  <c r="E145" i="2"/>
  <c r="F145" i="2"/>
  <c r="D146" i="2"/>
  <c r="E146" i="2"/>
  <c r="F146" i="2"/>
  <c r="D147" i="2"/>
  <c r="E147" i="2"/>
  <c r="F147" i="2"/>
  <c r="D148" i="2"/>
  <c r="E148" i="2"/>
  <c r="F148" i="2"/>
  <c r="D149" i="2"/>
  <c r="E149" i="2"/>
  <c r="F149" i="2"/>
  <c r="D150" i="2"/>
  <c r="E150" i="2"/>
  <c r="F150" i="2"/>
  <c r="D151" i="2"/>
  <c r="E151" i="2"/>
  <c r="F151" i="2"/>
  <c r="D152" i="2"/>
  <c r="E152" i="2"/>
  <c r="F152" i="2"/>
  <c r="D153" i="2"/>
  <c r="E153" i="2"/>
  <c r="F153" i="2"/>
  <c r="D155" i="2"/>
  <c r="E155" i="2"/>
  <c r="F155" i="2"/>
  <c r="D156" i="2"/>
  <c r="E156" i="2"/>
  <c r="F156" i="2"/>
  <c r="D157" i="2"/>
  <c r="E157" i="2"/>
  <c r="F157" i="2"/>
  <c r="D158" i="2"/>
  <c r="E158" i="2"/>
  <c r="F158" i="2"/>
  <c r="D159" i="2"/>
  <c r="E159" i="2"/>
  <c r="F159" i="2"/>
  <c r="D160" i="2"/>
  <c r="E160" i="2"/>
  <c r="F160" i="2"/>
  <c r="D161" i="2"/>
  <c r="E161" i="2"/>
  <c r="F161" i="2"/>
  <c r="D162" i="2"/>
  <c r="E162" i="2"/>
  <c r="F162" i="2"/>
  <c r="D163" i="2"/>
  <c r="E163" i="2"/>
  <c r="F163" i="2"/>
  <c r="D164" i="2"/>
  <c r="E164" i="2"/>
  <c r="F164" i="2"/>
  <c r="D165" i="2"/>
  <c r="E165" i="2"/>
  <c r="F165" i="2"/>
  <c r="D166" i="2"/>
  <c r="E166" i="2"/>
  <c r="F166" i="2"/>
  <c r="D167" i="2"/>
  <c r="E167" i="2"/>
  <c r="F167" i="2"/>
  <c r="D168" i="2"/>
  <c r="E168" i="2"/>
  <c r="F168" i="2"/>
  <c r="D169" i="2"/>
  <c r="E169" i="2"/>
  <c r="F169" i="2"/>
  <c r="D170" i="2"/>
  <c r="E170" i="2"/>
  <c r="F170" i="2"/>
  <c r="D171" i="2"/>
  <c r="E171" i="2"/>
  <c r="F171" i="2"/>
  <c r="D172" i="2"/>
  <c r="E172" i="2"/>
  <c r="F172" i="2"/>
  <c r="D173" i="2"/>
  <c r="E173" i="2"/>
  <c r="F173" i="2"/>
  <c r="D174" i="2"/>
  <c r="E174" i="2"/>
  <c r="F174" i="2"/>
  <c r="D175" i="2"/>
  <c r="E175" i="2"/>
  <c r="F175" i="2"/>
  <c r="D176" i="2"/>
  <c r="E176" i="2"/>
  <c r="F176" i="2"/>
  <c r="D177" i="2"/>
  <c r="E177" i="2"/>
  <c r="F177" i="2"/>
  <c r="D178" i="2"/>
  <c r="E178" i="2"/>
  <c r="F178" i="2"/>
  <c r="D179" i="2"/>
  <c r="E179" i="2"/>
  <c r="F179" i="2"/>
  <c r="D180" i="2"/>
  <c r="E180" i="2"/>
  <c r="F180" i="2"/>
  <c r="D181" i="2"/>
  <c r="E181" i="2"/>
  <c r="F181" i="2"/>
  <c r="D182" i="2"/>
  <c r="E182" i="2"/>
  <c r="F182" i="2"/>
  <c r="D184" i="2"/>
  <c r="E184" i="2"/>
  <c r="F184" i="2"/>
  <c r="D185" i="2"/>
  <c r="E185" i="2"/>
  <c r="F185" i="2"/>
  <c r="D186" i="2"/>
  <c r="E186" i="2"/>
  <c r="F186" i="2"/>
  <c r="D187" i="2"/>
  <c r="E187" i="2"/>
  <c r="F187" i="2"/>
  <c r="D188" i="2"/>
  <c r="E188" i="2"/>
  <c r="F188" i="2"/>
  <c r="D189" i="2"/>
  <c r="E189" i="2"/>
  <c r="F189" i="2"/>
  <c r="D190" i="2"/>
  <c r="E190" i="2"/>
  <c r="F190" i="2"/>
  <c r="D191" i="2"/>
  <c r="E191" i="2"/>
  <c r="F191" i="2"/>
  <c r="D192" i="2"/>
  <c r="E192" i="2"/>
  <c r="F192" i="2"/>
  <c r="D193" i="2"/>
  <c r="E193" i="2"/>
  <c r="F193" i="2"/>
  <c r="D194" i="2"/>
  <c r="E194" i="2"/>
  <c r="F194" i="2"/>
  <c r="D195" i="2"/>
  <c r="E195" i="2"/>
  <c r="F195" i="2"/>
  <c r="D196" i="2"/>
  <c r="E196" i="2"/>
  <c r="F196" i="2"/>
  <c r="D197" i="2"/>
  <c r="E197" i="2"/>
  <c r="F197" i="2"/>
  <c r="D198" i="2"/>
  <c r="E198" i="2"/>
  <c r="F198" i="2"/>
  <c r="D199" i="2"/>
  <c r="E199" i="2"/>
  <c r="F199" i="2"/>
  <c r="D200" i="2"/>
  <c r="E200" i="2"/>
  <c r="F200" i="2"/>
  <c r="D201" i="2"/>
  <c r="E201" i="2"/>
  <c r="F201" i="2"/>
  <c r="D202" i="2"/>
  <c r="E202" i="2"/>
  <c r="F202" i="2"/>
  <c r="D203" i="2"/>
  <c r="E203" i="2"/>
  <c r="F203" i="2"/>
  <c r="D204" i="2"/>
  <c r="E204" i="2"/>
  <c r="F204" i="2"/>
  <c r="D205" i="2"/>
  <c r="E205" i="2"/>
  <c r="F205" i="2"/>
  <c r="D206" i="2"/>
  <c r="E206" i="2"/>
  <c r="F206" i="2"/>
  <c r="D207" i="2"/>
  <c r="E207" i="2"/>
  <c r="F207" i="2"/>
  <c r="D208" i="2"/>
  <c r="E208" i="2"/>
  <c r="F208" i="2"/>
  <c r="D209" i="2"/>
  <c r="E209" i="2"/>
  <c r="F209" i="2"/>
  <c r="D210" i="2"/>
  <c r="E210" i="2"/>
  <c r="F210" i="2"/>
  <c r="D211" i="2"/>
  <c r="E211" i="2"/>
  <c r="F211" i="2"/>
  <c r="D212" i="2"/>
  <c r="E212" i="2"/>
  <c r="F212" i="2"/>
  <c r="D213" i="2"/>
  <c r="E213" i="2"/>
  <c r="F213" i="2"/>
  <c r="D214" i="2"/>
  <c r="E214" i="2"/>
  <c r="F214" i="2"/>
  <c r="D215" i="2"/>
  <c r="E215" i="2"/>
  <c r="F215" i="2"/>
  <c r="D216" i="2"/>
  <c r="E216" i="2"/>
  <c r="F216" i="2"/>
  <c r="D217" i="2"/>
  <c r="E217" i="2"/>
  <c r="F217" i="2"/>
  <c r="D218" i="2"/>
  <c r="E218" i="2"/>
  <c r="F218" i="2"/>
  <c r="D219" i="2"/>
  <c r="E219" i="2"/>
  <c r="F219" i="2"/>
  <c r="D220" i="2"/>
  <c r="E220" i="2"/>
  <c r="F220" i="2"/>
  <c r="D221" i="2"/>
  <c r="E221" i="2"/>
  <c r="F221" i="2"/>
  <c r="D222" i="2"/>
  <c r="E222" i="2"/>
  <c r="F222" i="2"/>
  <c r="D223" i="2"/>
  <c r="E223" i="2"/>
  <c r="F223" i="2"/>
  <c r="D224" i="2"/>
  <c r="E224" i="2"/>
  <c r="F224" i="2"/>
  <c r="D225" i="2"/>
  <c r="E225" i="2"/>
  <c r="F225" i="2"/>
  <c r="D226" i="2"/>
  <c r="E226" i="2"/>
  <c r="F226" i="2"/>
  <c r="D227" i="2"/>
  <c r="E227" i="2"/>
  <c r="F227" i="2"/>
  <c r="D228" i="2"/>
  <c r="E228" i="2"/>
  <c r="F228" i="2"/>
  <c r="D229" i="2"/>
  <c r="E229" i="2"/>
  <c r="F229" i="2"/>
  <c r="D230" i="2"/>
  <c r="E230" i="2"/>
  <c r="F230" i="2"/>
  <c r="D231" i="2"/>
  <c r="E231" i="2"/>
  <c r="F231" i="2"/>
  <c r="D232" i="2"/>
  <c r="E232" i="2"/>
  <c r="F232" i="2"/>
  <c r="D233" i="2"/>
  <c r="E233" i="2"/>
  <c r="F233" i="2"/>
  <c r="D234" i="2"/>
  <c r="E234" i="2"/>
  <c r="F234" i="2"/>
  <c r="D235" i="2"/>
  <c r="E235" i="2"/>
  <c r="F235" i="2"/>
  <c r="D236" i="2"/>
  <c r="E236" i="2"/>
  <c r="F236" i="2"/>
  <c r="D237" i="2"/>
  <c r="E237" i="2"/>
  <c r="F237" i="2"/>
  <c r="D238" i="2"/>
  <c r="E238" i="2"/>
  <c r="F238" i="2"/>
  <c r="D239" i="2"/>
  <c r="E239" i="2"/>
  <c r="F239" i="2"/>
  <c r="D240" i="2"/>
  <c r="E240" i="2"/>
  <c r="F240" i="2"/>
  <c r="D241" i="2"/>
  <c r="E241" i="2"/>
  <c r="F241" i="2"/>
  <c r="D242" i="2"/>
  <c r="E242" i="2"/>
  <c r="F242" i="2"/>
  <c r="D243" i="2"/>
  <c r="E243" i="2"/>
  <c r="F243" i="2"/>
  <c r="D244" i="2"/>
  <c r="E244" i="2"/>
  <c r="F244" i="2"/>
  <c r="D245" i="2"/>
  <c r="E245" i="2"/>
  <c r="F245" i="2"/>
  <c r="D246" i="2"/>
  <c r="E246" i="2"/>
  <c r="F246" i="2"/>
  <c r="D247" i="2"/>
  <c r="E247" i="2"/>
  <c r="F247" i="2"/>
  <c r="D248" i="2"/>
  <c r="E248" i="2"/>
  <c r="F248" i="2"/>
  <c r="D249" i="2"/>
  <c r="E249" i="2"/>
  <c r="F249" i="2"/>
  <c r="D250" i="2"/>
  <c r="E250" i="2"/>
  <c r="F250" i="2"/>
  <c r="D251" i="2"/>
  <c r="E251" i="2"/>
  <c r="F251" i="2"/>
  <c r="D252" i="2"/>
  <c r="E252" i="2"/>
  <c r="F252" i="2"/>
  <c r="D253" i="2"/>
  <c r="E253" i="2"/>
  <c r="F253" i="2"/>
  <c r="D257" i="2"/>
  <c r="E257" i="2"/>
  <c r="F257" i="2"/>
  <c r="D258" i="2"/>
  <c r="E258" i="2"/>
  <c r="F258" i="2"/>
  <c r="D259" i="2"/>
  <c r="E259" i="2"/>
  <c r="F259" i="2"/>
  <c r="D260" i="2"/>
  <c r="E260" i="2"/>
  <c r="F260" i="2"/>
  <c r="H14" i="2" l="1"/>
  <c r="I14" i="2"/>
  <c r="J14" i="2"/>
  <c r="K14" i="2"/>
  <c r="L14" i="2"/>
  <c r="M14" i="2"/>
  <c r="N14" i="2"/>
  <c r="O14" i="2"/>
  <c r="O13" i="2" s="1"/>
  <c r="G14" i="2"/>
  <c r="H32" i="2"/>
  <c r="I32" i="2"/>
  <c r="J32" i="2"/>
  <c r="K32" i="2"/>
  <c r="L32" i="2"/>
  <c r="M32" i="2"/>
  <c r="N32" i="2"/>
  <c r="O32" i="2"/>
  <c r="G32" i="2"/>
  <c r="H49" i="2"/>
  <c r="I49" i="2"/>
  <c r="J49" i="2"/>
  <c r="K49" i="2"/>
  <c r="L49" i="2"/>
  <c r="M49" i="2"/>
  <c r="N49" i="2"/>
  <c r="O49" i="2"/>
  <c r="G49" i="2"/>
  <c r="H61" i="2"/>
  <c r="E61" i="2" s="1"/>
  <c r="I61" i="2"/>
  <c r="J61" i="2"/>
  <c r="K61" i="2"/>
  <c r="L61" i="2"/>
  <c r="M61" i="2"/>
  <c r="N61" i="2"/>
  <c r="O61" i="2"/>
  <c r="G61" i="2"/>
  <c r="D61" i="2" s="1"/>
  <c r="H64" i="2"/>
  <c r="I64" i="2"/>
  <c r="J64" i="2"/>
  <c r="K64" i="2"/>
  <c r="L64" i="2"/>
  <c r="M64" i="2"/>
  <c r="N64" i="2"/>
  <c r="O64" i="2"/>
  <c r="G64" i="2"/>
  <c r="D64" i="2" s="1"/>
  <c r="H69" i="2"/>
  <c r="I69" i="2"/>
  <c r="J69" i="2"/>
  <c r="K69" i="2"/>
  <c r="L69" i="2"/>
  <c r="M69" i="2"/>
  <c r="N69" i="2"/>
  <c r="O69" i="2"/>
  <c r="G69" i="2"/>
  <c r="H73" i="2"/>
  <c r="I73" i="2"/>
  <c r="J73" i="2"/>
  <c r="K73" i="2"/>
  <c r="L73" i="2"/>
  <c r="M73" i="2"/>
  <c r="N73" i="2"/>
  <c r="O73" i="2"/>
  <c r="G73" i="2"/>
  <c r="H90" i="2"/>
  <c r="I90" i="2"/>
  <c r="J90" i="2"/>
  <c r="K90" i="2"/>
  <c r="L90" i="2"/>
  <c r="F90" i="2" s="1"/>
  <c r="M90" i="2"/>
  <c r="N90" i="2"/>
  <c r="O90" i="2"/>
  <c r="G90" i="2"/>
  <c r="D90" i="2" s="1"/>
  <c r="H96" i="2"/>
  <c r="I96" i="2"/>
  <c r="J96" i="2"/>
  <c r="K96" i="2"/>
  <c r="L96" i="2"/>
  <c r="M96" i="2"/>
  <c r="N96" i="2"/>
  <c r="O96" i="2"/>
  <c r="G96" i="2"/>
  <c r="D96" i="2" s="1"/>
  <c r="H154" i="2"/>
  <c r="I154" i="2"/>
  <c r="J154" i="2"/>
  <c r="K154" i="2"/>
  <c r="L154" i="2"/>
  <c r="M154" i="2"/>
  <c r="N154" i="2"/>
  <c r="O154" i="2"/>
  <c r="G154" i="2"/>
  <c r="H256" i="2"/>
  <c r="H255" i="2" s="1"/>
  <c r="I256" i="2"/>
  <c r="I255" i="2" s="1"/>
  <c r="J256" i="2"/>
  <c r="J255" i="2" s="1"/>
  <c r="J254" i="2" s="1"/>
  <c r="K256" i="2"/>
  <c r="L256" i="2"/>
  <c r="M256" i="2"/>
  <c r="M255" i="2" s="1"/>
  <c r="M254" i="2" s="1"/>
  <c r="M183" i="2" s="1"/>
  <c r="N256" i="2"/>
  <c r="N255" i="2" s="1"/>
  <c r="N254" i="2" s="1"/>
  <c r="N183" i="2" s="1"/>
  <c r="O256" i="2"/>
  <c r="O255" i="2" s="1"/>
  <c r="O254" i="2" s="1"/>
  <c r="O183" i="2" s="1"/>
  <c r="G255" i="2"/>
  <c r="G254" i="2" s="1"/>
  <c r="G256" i="2"/>
  <c r="D254" i="2" l="1"/>
  <c r="G183" i="2"/>
  <c r="E90" i="2"/>
  <c r="D73" i="2"/>
  <c r="F69" i="2"/>
  <c r="D49" i="2"/>
  <c r="F32" i="2"/>
  <c r="N13" i="2"/>
  <c r="D255" i="2"/>
  <c r="D69" i="2"/>
  <c r="D32" i="2"/>
  <c r="D256" i="2"/>
  <c r="E32" i="2"/>
  <c r="H13" i="2"/>
  <c r="L255" i="2"/>
  <c r="F256" i="2"/>
  <c r="D154" i="2"/>
  <c r="F154" i="2"/>
  <c r="F96" i="2"/>
  <c r="L48" i="2"/>
  <c r="F73" i="2"/>
  <c r="F64" i="2"/>
  <c r="O48" i="2"/>
  <c r="O12" i="2" s="1"/>
  <c r="F61" i="2"/>
  <c r="F49" i="2"/>
  <c r="I48" i="2"/>
  <c r="I13" i="2"/>
  <c r="M13" i="2"/>
  <c r="D14" i="2"/>
  <c r="F14" i="2"/>
  <c r="L13" i="2"/>
  <c r="E49" i="2"/>
  <c r="E64" i="2"/>
  <c r="N48" i="2"/>
  <c r="E69" i="2"/>
  <c r="E73" i="2"/>
  <c r="E154" i="2"/>
  <c r="K48" i="2"/>
  <c r="E96" i="2"/>
  <c r="K255" i="2"/>
  <c r="E256" i="2"/>
  <c r="E14" i="2"/>
  <c r="K13" i="2"/>
  <c r="H48" i="2"/>
  <c r="M48" i="2"/>
  <c r="J13" i="2"/>
  <c r="J48" i="2"/>
  <c r="J183" i="2"/>
  <c r="G13" i="2"/>
  <c r="G48" i="2"/>
  <c r="D48" i="2" s="1"/>
  <c r="I254" i="2"/>
  <c r="I183" i="2" s="1"/>
  <c r="H254" i="2"/>
  <c r="H183" i="2" s="1"/>
  <c r="L274" i="2"/>
  <c r="F274" i="2" s="1"/>
  <c r="K274" i="2"/>
  <c r="E274" i="2" s="1"/>
  <c r="J274" i="2"/>
  <c r="D274" i="2" s="1"/>
  <c r="O273" i="2"/>
  <c r="N273" i="2"/>
  <c r="M273" i="2"/>
  <c r="L273" i="2"/>
  <c r="K273" i="2"/>
  <c r="J273" i="2"/>
  <c r="I273" i="2"/>
  <c r="H273" i="2"/>
  <c r="G273" i="2"/>
  <c r="D273" i="2" s="1"/>
  <c r="O272" i="2"/>
  <c r="N272" i="2"/>
  <c r="M272" i="2"/>
  <c r="L272" i="2"/>
  <c r="K272" i="2"/>
  <c r="J272" i="2"/>
  <c r="I272" i="2"/>
  <c r="H272" i="2"/>
  <c r="E272" i="2" s="1"/>
  <c r="G272" i="2"/>
  <c r="D272" i="2" s="1"/>
  <c r="O271" i="2"/>
  <c r="N271" i="2"/>
  <c r="M271" i="2"/>
  <c r="L271" i="2"/>
  <c r="K271" i="2"/>
  <c r="J271" i="2"/>
  <c r="I271" i="2"/>
  <c r="F271" i="2" s="1"/>
  <c r="H271" i="2"/>
  <c r="E271" i="2" s="1"/>
  <c r="G271" i="2"/>
  <c r="O270" i="2"/>
  <c r="N270" i="2"/>
  <c r="M270" i="2"/>
  <c r="L270" i="2"/>
  <c r="K270" i="2"/>
  <c r="J270" i="2"/>
  <c r="I270" i="2"/>
  <c r="F270" i="2" s="1"/>
  <c r="H270" i="2"/>
  <c r="G270" i="2"/>
  <c r="O269" i="2"/>
  <c r="N269" i="2"/>
  <c r="M269" i="2"/>
  <c r="L269" i="2"/>
  <c r="K269" i="2"/>
  <c r="J269" i="2"/>
  <c r="I269" i="2"/>
  <c r="H269" i="2"/>
  <c r="G269" i="2"/>
  <c r="D269" i="2" s="1"/>
  <c r="O268" i="2"/>
  <c r="N268" i="2"/>
  <c r="M268" i="2"/>
  <c r="L268" i="2"/>
  <c r="K268" i="2"/>
  <c r="J268" i="2"/>
  <c r="I268" i="2"/>
  <c r="H268" i="2"/>
  <c r="E268" i="2" s="1"/>
  <c r="G268" i="2"/>
  <c r="D268" i="2" s="1"/>
  <c r="O267" i="2"/>
  <c r="N267" i="2"/>
  <c r="M267" i="2"/>
  <c r="L267" i="2"/>
  <c r="K267" i="2"/>
  <c r="J267" i="2"/>
  <c r="I267" i="2"/>
  <c r="F267" i="2" s="1"/>
  <c r="H267" i="2"/>
  <c r="E267" i="2" s="1"/>
  <c r="G267" i="2"/>
  <c r="O266" i="2"/>
  <c r="N266" i="2"/>
  <c r="M266" i="2"/>
  <c r="L266" i="2"/>
  <c r="K266" i="2"/>
  <c r="J266" i="2"/>
  <c r="I266" i="2"/>
  <c r="F266" i="2" s="1"/>
  <c r="H266" i="2"/>
  <c r="G266" i="2"/>
  <c r="O265" i="2"/>
  <c r="N265" i="2"/>
  <c r="M265" i="2"/>
  <c r="L265" i="2"/>
  <c r="K265" i="2"/>
  <c r="J265" i="2"/>
  <c r="I265" i="2"/>
  <c r="H265" i="2"/>
  <c r="G265" i="2"/>
  <c r="D265" i="2" s="1"/>
  <c r="O264" i="2"/>
  <c r="N264" i="2"/>
  <c r="M264" i="2"/>
  <c r="L264" i="2"/>
  <c r="K264" i="2"/>
  <c r="J264" i="2"/>
  <c r="I264" i="2"/>
  <c r="H264" i="2"/>
  <c r="E264" i="2" s="1"/>
  <c r="G264" i="2"/>
  <c r="D264" i="2" s="1"/>
  <c r="O263" i="2"/>
  <c r="N263" i="2"/>
  <c r="M263" i="2"/>
  <c r="L263" i="2"/>
  <c r="K263" i="2"/>
  <c r="J263" i="2"/>
  <c r="I263" i="2"/>
  <c r="F263" i="2" s="1"/>
  <c r="H263" i="2"/>
  <c r="E263" i="2" s="1"/>
  <c r="G263" i="2"/>
  <c r="O262" i="2"/>
  <c r="N262" i="2"/>
  <c r="M262" i="2"/>
  <c r="L262" i="2"/>
  <c r="K262" i="2"/>
  <c r="J262" i="2"/>
  <c r="I262" i="2"/>
  <c r="F262" i="2" s="1"/>
  <c r="H262" i="2"/>
  <c r="G262" i="2"/>
  <c r="O261" i="2"/>
  <c r="N261" i="2"/>
  <c r="M261" i="2"/>
  <c r="L261" i="2"/>
  <c r="K261" i="2"/>
  <c r="J261" i="2"/>
  <c r="I261" i="2"/>
  <c r="H261" i="2"/>
  <c r="G261" i="2"/>
  <c r="D261" i="2" s="1"/>
  <c r="E261" i="2" l="1"/>
  <c r="D262" i="2"/>
  <c r="F264" i="2"/>
  <c r="E265" i="2"/>
  <c r="D266" i="2"/>
  <c r="F268" i="2"/>
  <c r="E269" i="2"/>
  <c r="D270" i="2"/>
  <c r="F272" i="2"/>
  <c r="E273" i="2"/>
  <c r="E13" i="2"/>
  <c r="O10" i="2"/>
  <c r="O11" i="2"/>
  <c r="F261" i="2"/>
  <c r="E262" i="2"/>
  <c r="D263" i="2"/>
  <c r="F265" i="2"/>
  <c r="E266" i="2"/>
  <c r="D267" i="2"/>
  <c r="F269" i="2"/>
  <c r="E270" i="2"/>
  <c r="D271" i="2"/>
  <c r="F273" i="2"/>
  <c r="N12" i="2"/>
  <c r="D183" i="2"/>
  <c r="L254" i="2"/>
  <c r="F255" i="2"/>
  <c r="L12" i="2"/>
  <c r="L11" i="2" s="1"/>
  <c r="F48" i="2"/>
  <c r="I12" i="2"/>
  <c r="I11" i="2" s="1"/>
  <c r="M12" i="2"/>
  <c r="F13" i="2"/>
  <c r="K12" i="2"/>
  <c r="K11" i="2" s="1"/>
  <c r="E48" i="2"/>
  <c r="K254" i="2"/>
  <c r="E255" i="2"/>
  <c r="D13" i="2"/>
  <c r="G12" i="2"/>
  <c r="G11" i="2" s="1"/>
  <c r="H12" i="2"/>
  <c r="H11" i="2" s="1"/>
  <c r="J12" i="2"/>
  <c r="J10" i="2" l="1"/>
  <c r="J11" i="2"/>
  <c r="M11" i="2"/>
  <c r="M10" i="2" s="1"/>
  <c r="N10" i="2"/>
  <c r="N11" i="2"/>
  <c r="F254" i="2"/>
  <c r="L183" i="2"/>
  <c r="F183" i="2" s="1"/>
  <c r="F11" i="2"/>
  <c r="I10" i="2"/>
  <c r="F12" i="2"/>
  <c r="E254" i="2"/>
  <c r="K183" i="2"/>
  <c r="D12" i="2"/>
  <c r="E12" i="2"/>
  <c r="E11" i="2"/>
  <c r="H10" i="2"/>
  <c r="L10" i="2" l="1"/>
  <c r="F10" i="2" s="1"/>
  <c r="E183" i="2"/>
  <c r="K10" i="2"/>
  <c r="E10" i="2" s="1"/>
  <c r="G10" i="2"/>
  <c r="D10" i="2" s="1"/>
  <c r="D11" i="2"/>
</calcChain>
</file>

<file path=xl/sharedStrings.xml><?xml version="1.0" encoding="utf-8"?>
<sst xmlns="http://schemas.openxmlformats.org/spreadsheetml/2006/main" count="530" uniqueCount="487">
  <si>
    <t>PRIMARIA MUNICIPIULUI SATU MARE</t>
  </si>
  <si>
    <t xml:space="preserve">CONTUL DE EXECUTIE A BUGETULUI INSTITUŢIILOR PUBLICE ŞI ACTIVITĂŢILOR FINANŢATE INTEGRAL SAU PARŢIAL DIN VENITURI PROPRII, SUBORDONATE CONSILIULUI LOCAL - Cheltuieli </t>
  </si>
  <si>
    <t>TOTAL SURSE E+F+G</t>
  </si>
  <si>
    <t>TOTAL SURSA E</t>
  </si>
  <si>
    <t>TOTAL SURSA F</t>
  </si>
  <si>
    <t>TOTAL SURSA G</t>
  </si>
  <si>
    <t>D E N U M I R E A     I N D I C A T O R I L O R</t>
  </si>
  <si>
    <t>Cod indicator</t>
  </si>
  <si>
    <t>CREDITE BUGETARE</t>
  </si>
  <si>
    <t>Plati 
efectuate</t>
  </si>
  <si>
    <t>Prevederi
 initiale</t>
  </si>
  <si>
    <t>Prevederi 
definitive</t>
  </si>
  <si>
    <t>TOTAL CHELTUIELI  (SECTIUNEA DE FUNCŢIONARE+SECŢIUNEA DE DEZVOLTARE)</t>
  </si>
  <si>
    <t>SECŢIUNEA DE FUNCŢIONARE (cod 01+80+81+84)</t>
  </si>
  <si>
    <t>CHELTUIELI CURENTE  
(cod 10+20+30+40+50+51SF+55SF+57+59)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</si>
  <si>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</si>
  <si>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</si>
  <si>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</si>
  <si>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</si>
  <si>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</si>
  <si>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</si>
  <si>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</si>
  <si>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</si>
  <si>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</si>
  <si>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</si>
  <si>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</si>
  <si>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</si>
  <si>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</si>
  <si>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</si>
  <si>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</si>
  <si>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</si>
  <si>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</si>
  <si>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</si>
  <si>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</si>
  <si>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</si>
  <si>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</si>
  <si>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</si>
  <si>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</si>
  <si>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</si>
  <si>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</si>
  <si>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</si>
  <si>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</si>
  <si>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</si>
  <si>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</si>
  <si>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</si>
  <si>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</si>
  <si>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</si>
  <si>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</si>
  <si>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</si>
  <si>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</si>
  <si>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Indemnizatii de  hrană</t>
  </si>
  <si>
    <t>10.01.17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</si>
  <si>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</si>
  <si>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</si>
  <si>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</si>
  <si>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</si>
  <si>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</si>
  <si>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</si>
  <si>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</si>
  <si>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</si>
  <si>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</si>
  <si>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</si>
  <si>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</si>
  <si>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</si>
  <si>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</si>
  <si>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</si>
  <si>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</si>
  <si>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</si>
  <si>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</si>
  <si>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</si>
  <si>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</si>
  <si>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</si>
  <si>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</si>
  <si>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</si>
  <si>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</si>
  <si>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</si>
  <si>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</si>
  <si>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</si>
  <si>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</si>
  <si>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</si>
  <si>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>Contributia asiguratorie pentru muncă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</si>
  <si>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</si>
  <si>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</si>
  <si>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</si>
  <si>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</si>
  <si>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</si>
  <si>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</si>
  <si>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</si>
  <si>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</si>
  <si>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</si>
  <si>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</si>
  <si>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</si>
  <si>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</si>
  <si>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</si>
  <si>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</si>
  <si>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</si>
  <si>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</si>
  <si>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</si>
  <si>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</si>
  <si>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</si>
  <si>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</si>
  <si>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</si>
  <si>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</si>
  <si>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</si>
  <si>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</si>
  <si>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</si>
  <si>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</si>
  <si>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</si>
  <si>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</si>
  <si>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</si>
  <si>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</si>
  <si>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</si>
  <si>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</si>
  <si>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</si>
  <si>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</si>
  <si>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</si>
  <si>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</si>
  <si>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</si>
  <si>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</si>
  <si>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</si>
  <si>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</si>
  <si>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</si>
  <si>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</si>
  <si>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</si>
  <si>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</si>
  <si>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</si>
  <si>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</si>
  <si>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</si>
  <si>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</si>
  <si>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</si>
  <si>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</si>
  <si>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</si>
  <si>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</si>
  <si>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</si>
  <si>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</si>
  <si>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</si>
  <si>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</si>
  <si>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</si>
  <si>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</si>
  <si>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</si>
  <si>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</si>
  <si>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</si>
  <si>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</si>
  <si>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</si>
  <si>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</si>
  <si>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</si>
  <si>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</si>
  <si>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</si>
  <si>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</si>
  <si>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</si>
  <si>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</si>
  <si>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</si>
  <si>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</si>
  <si>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</si>
  <si>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</si>
  <si>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</si>
  <si>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</si>
  <si>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</si>
  <si>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</si>
  <si>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</si>
  <si>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</si>
  <si>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</si>
  <si>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</si>
  <si>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</si>
  <si>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</si>
  <si>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</si>
  <si>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</si>
  <si>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</si>
  <si>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</si>
  <si>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</si>
  <si>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</si>
  <si>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</si>
  <si>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</si>
  <si>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</si>
  <si>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</si>
  <si>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</si>
  <si>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</si>
  <si>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</si>
  <si>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</si>
  <si>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</si>
  <si>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</si>
  <si>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</si>
  <si>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</si>
  <si>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</si>
  <si>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</si>
  <si>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</si>
  <si>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</si>
  <si>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</si>
  <si>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</si>
  <si>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</si>
  <si>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</si>
  <si>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</si>
  <si>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</si>
  <si>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</si>
  <si>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</si>
  <si>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</si>
  <si>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</si>
  <si>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</si>
  <si>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</si>
  <si>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</si>
  <si>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</si>
  <si>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</si>
  <si>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</si>
  <si>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</si>
  <si>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</si>
  <si>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</si>
  <si>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</si>
  <si>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</si>
  <si>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</si>
  <si>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</si>
  <si>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</si>
  <si>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</si>
  <si>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</si>
  <si>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</si>
  <si>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</si>
  <si>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</si>
  <si>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</si>
  <si>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</si>
  <si>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</si>
  <si>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</si>
  <si>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</si>
  <si>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</si>
  <si>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</si>
  <si>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</si>
  <si>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</si>
  <si>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</si>
  <si>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</si>
  <si>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</si>
  <si>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</si>
  <si>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</si>
  <si>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</si>
  <si>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</si>
  <si>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</si>
  <si>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</si>
  <si>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</si>
  <si>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</si>
  <si>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</si>
  <si>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</si>
  <si>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</si>
  <si>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</si>
  <si>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</si>
  <si>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</si>
  <si>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</si>
  <si>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</si>
  <si>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</si>
  <si>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</si>
  <si>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</si>
  <si>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</si>
  <si>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</si>
  <si>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</si>
  <si>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</si>
  <si>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</si>
  <si>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</si>
  <si>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</si>
  <si>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</si>
  <si>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</si>
  <si>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</si>
  <si>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</si>
  <si>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</si>
  <si>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</si>
  <si>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</si>
  <si>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</si>
  <si>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</si>
  <si>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</si>
  <si>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</si>
  <si>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</si>
  <si>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</si>
  <si>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</si>
  <si>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</si>
  <si>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</si>
  <si>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</si>
  <si>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</si>
  <si>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</si>
  <si>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</si>
  <si>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</si>
  <si>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</si>
  <si>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</si>
  <si>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</si>
  <si>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</si>
  <si>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</si>
  <si>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</si>
  <si>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</si>
  <si>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</si>
  <si>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</si>
  <si>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</si>
  <si>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</si>
  <si>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</si>
  <si>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</si>
  <si>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</si>
  <si>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</si>
  <si>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</si>
  <si>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</si>
  <si>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</si>
  <si>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</si>
  <si>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</si>
  <si>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</si>
  <si>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</si>
  <si>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</si>
  <si>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</si>
  <si>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</si>
  <si>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</si>
  <si>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</si>
  <si>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</si>
  <si>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</si>
  <si>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Sume aferente persoanelor cu handicap neîncadrate</t>
  </si>
  <si>
    <t>59.40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</si>
  <si>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</si>
  <si>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</si>
  <si>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</si>
  <si>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</si>
  <si>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</si>
  <si>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</si>
  <si>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</si>
  <si>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</si>
  <si>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</si>
  <si>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</si>
  <si>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</si>
  <si>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</si>
  <si>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</si>
  <si>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</si>
  <si>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</si>
  <si>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</si>
  <si>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</si>
  <si>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</si>
  <si>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</si>
  <si>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</si>
  <si>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</si>
  <si>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</si>
  <si>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</si>
  <si>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</si>
  <si>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</si>
  <si>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</si>
  <si>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</si>
  <si>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</si>
  <si>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</si>
  <si>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</si>
  <si>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</si>
  <si>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</si>
  <si>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SECŢIUNEA DE DEZVOLTARE
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</si>
  <si>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</si>
  <si>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</si>
  <si>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</si>
  <si>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</si>
  <si>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</si>
  <si>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</si>
  <si>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</si>
  <si>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</si>
  <si>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</si>
  <si>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</si>
  <si>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</si>
  <si>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</si>
  <si>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</si>
  <si>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</si>
  <si>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</si>
  <si>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</si>
  <si>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</si>
  <si>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</si>
  <si>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</si>
  <si>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</si>
  <si>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</si>
  <si>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</si>
  <si>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</si>
  <si>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</si>
  <si>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</si>
  <si>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</si>
  <si>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</si>
  <si>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</si>
  <si>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</si>
  <si>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</si>
  <si>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</si>
  <si>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</si>
  <si>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</si>
  <si>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</si>
  <si>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</si>
  <si>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</si>
  <si>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</si>
  <si>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</si>
  <si>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</si>
  <si>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</si>
  <si>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</si>
  <si>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</si>
  <si>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</si>
  <si>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</si>
  <si>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</si>
  <si>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</si>
  <si>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</si>
  <si>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</si>
  <si>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</si>
  <si>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</si>
  <si>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</si>
  <si>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</si>
  <si>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</si>
  <si>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</si>
  <si>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</si>
  <si>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</si>
  <si>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</si>
  <si>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</si>
  <si>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</si>
  <si>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</si>
  <si>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</si>
  <si>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</si>
  <si>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</si>
  <si>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</si>
  <si>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</si>
  <si>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</si>
  <si>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</si>
  <si>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</si>
  <si>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</si>
  <si>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</si>
  <si>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</si>
  <si>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</si>
  <si>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</si>
  <si>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</si>
  <si>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</si>
  <si>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</si>
  <si>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</si>
  <si>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</si>
  <si>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</si>
  <si>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</si>
  <si>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</si>
  <si>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</si>
  <si>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</si>
  <si>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</si>
  <si>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</si>
  <si>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</si>
  <si>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</si>
  <si>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</si>
  <si>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</si>
  <si>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</si>
  <si>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</si>
  <si>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</si>
  <si>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</si>
  <si>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</si>
  <si>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</si>
  <si>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</si>
  <si>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</si>
  <si>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</si>
  <si>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</si>
  <si>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</si>
  <si>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</si>
  <si>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</si>
  <si>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</si>
  <si>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</si>
  <si>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</si>
  <si>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</si>
  <si>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</si>
  <si>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</si>
  <si>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</si>
  <si>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</si>
  <si>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</si>
  <si>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</si>
  <si>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</si>
  <si>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</si>
  <si>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</si>
  <si>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</si>
  <si>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</si>
  <si>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</si>
  <si>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</si>
  <si>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</si>
  <si>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</si>
  <si>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</si>
  <si>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</si>
  <si>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</si>
  <si>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</si>
  <si>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</si>
  <si>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</si>
  <si>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</si>
  <si>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</si>
  <si>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</si>
  <si>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</si>
  <si>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</si>
  <si>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</si>
  <si>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</si>
  <si>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           ORDONATOR PRINCIPAL DE CREDITE                                                        DIRECTOR EXECUTIV                                                     ŞEF SERVICIU BUGET</t>
  </si>
  <si>
    <t xml:space="preserve">                                     PRIMAR                                                                                    Ec. LUCICA URSU                                                            Ec. TEREZIA BORBEI</t>
  </si>
  <si>
    <t xml:space="preserve">                                                  KERESKÉNYI GÁBOR</t>
  </si>
  <si>
    <t>…………………………………..</t>
  </si>
  <si>
    <t>Contribuţii pentru concedii şi indemnizaţii</t>
  </si>
  <si>
    <t>10.03.06</t>
  </si>
  <si>
    <t>la data de 31.12.2022</t>
  </si>
  <si>
    <t>Contributia plătite de angajator în numele angajatului</t>
  </si>
  <si>
    <t>10.03.08</t>
  </si>
  <si>
    <t>85.01.01</t>
  </si>
  <si>
    <t>ANEXA 28 la HCL nr. 171/25.05.2023</t>
  </si>
  <si>
    <t>Vizat spre neschimbare</t>
  </si>
  <si>
    <t>Președinte de ședință</t>
  </si>
  <si>
    <t>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</si>
</sst>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  <charset val="238"/>
    </font>
    <font>
      <b/>
      <sz val="11"/>
      <name val="Arial"/>
      <family val="2"/>
    </font>
    <font>
      <sz val="10"/>
      <name val="Tahoma"/>
      <family val="2"/>
    </font>
    <font>
      <b/>
      <sz val="14"/>
      <name val="Times New Roman"/>
      <family val="1"/>
      <charset val="238"/>
    </font>
    <font>
      <b/>
      <sz val="10"/>
      <name val="Arial"/>
      <family val="2"/>
    </font>
    <font>
      <b/>
      <sz val="8"/>
      <name val="Arial"/>
      <family val="2"/>
    </font>
    <font>
      <b/>
      <i/>
      <sz val="11"/>
      <name val="Arial"/>
      <family val="2"/>
    </font>
    <font>
      <b/>
      <i/>
      <sz val="9"/>
      <name val="Arial"/>
      <family val="2"/>
    </font>
    <font>
      <b/>
      <i/>
      <sz val="8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i/>
      <sz val="12"/>
      <name val="Arial"/>
      <family val="2"/>
    </font>
    <font>
      <sz val="10"/>
      <name val="Arial"/>
      <family val="2"/>
      <charset val="238"/>
    </font>
    <font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u/>
      <sz val="10"/>
      <name val="Arial"/>
      <family val="2"/>
    </font>
    <font>
      <sz val="14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4" fillId="0" borderId="0"/>
    <xf numFmtId="0" fontId="6" fillId="0" borderId="0"/>
    <xf numFmtId="0" fontId="1" fillId="0" borderId="0"/>
    <xf numFmtId="0" fontId="1" fillId="0" borderId="0"/>
    <xf numFmtId="164" fontId="19" fillId="0" borderId="0" applyFont="0" applyFill="0" applyBorder="0" applyAlignment="0" applyProtection="0"/>
  </cellStyleXfs>
  <cellXfs count="151">
    <xf numFmtId="0" fontId="0" fillId="0" borderId="0" xfId="0"/>
    <xf numFmtId="0" fontId="1" fillId="0" borderId="0" xfId="1"/>
    <xf numFmtId="0" fontId="2" fillId="0" borderId="0" xfId="2" applyFont="1"/>
    <xf numFmtId="0" fontId="1" fillId="0" borderId="0" xfId="2"/>
    <xf numFmtId="0" fontId="1" fillId="0" borderId="0" xfId="2" applyAlignment="1">
      <alignment horizontal="left"/>
    </xf>
    <xf numFmtId="1" fontId="1" fillId="0" borderId="0" xfId="1" applyNumberFormat="1" applyAlignment="1">
      <alignment horizontal="center"/>
    </xf>
    <xf numFmtId="0" fontId="1" fillId="0" borderId="0" xfId="1" applyAlignment="1">
      <alignment horizontal="center"/>
    </xf>
    <xf numFmtId="0" fontId="8" fillId="2" borderId="11" xfId="3" applyFont="1" applyFill="1" applyBorder="1" applyAlignment="1">
      <alignment horizontal="center" vertical="center" wrapText="1"/>
    </xf>
    <xf numFmtId="1" fontId="8" fillId="2" borderId="11" xfId="5" applyNumberFormat="1" applyFont="1" applyFill="1" applyBorder="1" applyAlignment="1">
      <alignment horizontal="center" vertical="center" wrapText="1"/>
    </xf>
    <xf numFmtId="1" fontId="9" fillId="3" borderId="13" xfId="5" applyNumberFormat="1" applyFont="1" applyFill="1" applyBorder="1" applyAlignment="1">
      <alignment horizontal="center" vertical="center" wrapText="1"/>
    </xf>
    <xf numFmtId="3" fontId="8" fillId="3" borderId="13" xfId="5" applyNumberFormat="1" applyFont="1" applyFill="1" applyBorder="1" applyAlignment="1">
      <alignment vertical="center" wrapText="1"/>
    </xf>
    <xf numFmtId="1" fontId="9" fillId="4" borderId="14" xfId="5" applyNumberFormat="1" applyFont="1" applyFill="1" applyBorder="1" applyAlignment="1">
      <alignment horizontal="center" vertical="center" wrapText="1"/>
    </xf>
    <xf numFmtId="3" fontId="8" fillId="3" borderId="14" xfId="5" applyNumberFormat="1" applyFont="1" applyFill="1" applyBorder="1" applyAlignment="1">
      <alignment vertical="center" wrapText="1"/>
    </xf>
    <xf numFmtId="49" fontId="9" fillId="5" borderId="14" xfId="6" applyNumberFormat="1" applyFont="1" applyFill="1" applyBorder="1" applyAlignment="1">
      <alignment horizontal="right"/>
    </xf>
    <xf numFmtId="49" fontId="11" fillId="6" borderId="14" xfId="6" applyNumberFormat="1" applyFont="1" applyFill="1" applyBorder="1" applyAlignment="1">
      <alignment horizontal="left" vertical="center"/>
    </xf>
    <xf numFmtId="49" fontId="11" fillId="6" borderId="14" xfId="6" applyNumberFormat="1" applyFont="1" applyFill="1" applyBorder="1" applyAlignment="1">
      <alignment horizontal="left" vertical="top"/>
    </xf>
    <xf numFmtId="49" fontId="12" fillId="6" borderId="14" xfId="6" applyNumberFormat="1" applyFont="1" applyFill="1" applyBorder="1" applyAlignment="1">
      <alignment horizontal="right"/>
    </xf>
    <xf numFmtId="0" fontId="13" fillId="0" borderId="0" xfId="1" applyFont="1"/>
    <xf numFmtId="49" fontId="9" fillId="7" borderId="14" xfId="6" applyNumberFormat="1" applyFont="1" applyFill="1" applyBorder="1" applyAlignment="1">
      <alignment horizontal="right"/>
    </xf>
    <xf numFmtId="0" fontId="8" fillId="0" borderId="14" xfId="6" applyFont="1" applyBorder="1"/>
    <xf numFmtId="0" fontId="1" fillId="0" borderId="14" xfId="6" applyBorder="1"/>
    <xf numFmtId="49" fontId="14" fillId="0" borderId="14" xfId="6" applyNumberFormat="1" applyFont="1" applyBorder="1" applyAlignment="1">
      <alignment horizontal="right"/>
    </xf>
    <xf numFmtId="0" fontId="15" fillId="0" borderId="14" xfId="6" applyFont="1" applyBorder="1"/>
    <xf numFmtId="0" fontId="16" fillId="0" borderId="14" xfId="6" applyFont="1" applyBorder="1"/>
    <xf numFmtId="49" fontId="17" fillId="0" borderId="14" xfId="6" applyNumberFormat="1" applyFont="1" applyBorder="1" applyAlignment="1">
      <alignment horizontal="right"/>
    </xf>
    <xf numFmtId="0" fontId="16" fillId="0" borderId="0" xfId="1" applyFont="1"/>
    <xf numFmtId="49" fontId="8" fillId="0" borderId="14" xfId="6" applyNumberFormat="1" applyFont="1" applyBorder="1" applyAlignment="1">
      <alignment horizontal="left" vertical="top"/>
    </xf>
    <xf numFmtId="49" fontId="1" fillId="0" borderId="14" xfId="6" applyNumberFormat="1" applyBorder="1" applyAlignment="1">
      <alignment horizontal="left" vertical="top"/>
    </xf>
    <xf numFmtId="49" fontId="8" fillId="7" borderId="14" xfId="6" applyNumberFormat="1" applyFont="1" applyFill="1" applyBorder="1" applyAlignment="1">
      <alignment horizontal="left" vertical="top"/>
    </xf>
    <xf numFmtId="0" fontId="1" fillId="7" borderId="14" xfId="6" applyFill="1" applyBorder="1"/>
    <xf numFmtId="49" fontId="8" fillId="7" borderId="14" xfId="6" quotePrefix="1" applyNumberFormat="1" applyFont="1" applyFill="1" applyBorder="1" applyAlignment="1">
      <alignment horizontal="left" vertical="top"/>
    </xf>
    <xf numFmtId="49" fontId="1" fillId="7" borderId="14" xfId="6" applyNumberFormat="1" applyFill="1" applyBorder="1" applyAlignment="1">
      <alignment horizontal="left" vertical="top"/>
    </xf>
    <xf numFmtId="49" fontId="1" fillId="0" borderId="14" xfId="6" quotePrefix="1" applyNumberFormat="1" applyBorder="1" applyAlignment="1">
      <alignment horizontal="left" vertical="top"/>
    </xf>
    <xf numFmtId="49" fontId="8" fillId="0" borderId="14" xfId="6" quotePrefix="1" applyNumberFormat="1" applyFont="1" applyBorder="1" applyAlignment="1">
      <alignment horizontal="left" vertical="top"/>
    </xf>
    <xf numFmtId="49" fontId="1" fillId="0" borderId="14" xfId="6" applyNumberFormat="1" applyBorder="1" applyAlignment="1">
      <alignment horizontal="left" vertical="top" wrapText="1"/>
    </xf>
    <xf numFmtId="49" fontId="8" fillId="7" borderId="14" xfId="6" applyNumberFormat="1" applyFont="1" applyFill="1" applyBorder="1" applyAlignment="1">
      <alignment horizontal="left" vertical="center"/>
    </xf>
    <xf numFmtId="0" fontId="1" fillId="0" borderId="14" xfId="6" applyBorder="1" applyAlignment="1">
      <alignment wrapText="1"/>
    </xf>
    <xf numFmtId="0" fontId="8" fillId="7" borderId="14" xfId="6" applyFont="1" applyFill="1" applyBorder="1"/>
    <xf numFmtId="164" fontId="8" fillId="7" borderId="14" xfId="7" applyFont="1" applyFill="1" applyBorder="1" applyAlignment="1">
      <alignment horizontal="left" vertical="top"/>
    </xf>
    <xf numFmtId="0" fontId="14" fillId="0" borderId="14" xfId="4" applyFont="1" applyBorder="1" applyAlignment="1">
      <alignment horizontal="right"/>
    </xf>
    <xf numFmtId="49" fontId="18" fillId="6" borderId="14" xfId="6" applyNumberFormat="1" applyFont="1" applyFill="1" applyBorder="1" applyAlignment="1">
      <alignment horizontal="left" vertical="top"/>
    </xf>
    <xf numFmtId="49" fontId="8" fillId="7" borderId="14" xfId="6" applyNumberFormat="1" applyFont="1" applyFill="1" applyBorder="1"/>
    <xf numFmtId="49" fontId="8" fillId="0" borderId="14" xfId="6" applyNumberFormat="1" applyFont="1" applyBorder="1"/>
    <xf numFmtId="0" fontId="14" fillId="0" borderId="14" xfId="6" applyFont="1" applyBorder="1" applyAlignment="1">
      <alignment horizontal="right"/>
    </xf>
    <xf numFmtId="49" fontId="13" fillId="6" borderId="14" xfId="6" applyNumberFormat="1" applyFont="1" applyFill="1" applyBorder="1" applyAlignment="1">
      <alignment horizontal="left" vertical="top"/>
    </xf>
    <xf numFmtId="49" fontId="5" fillId="0" borderId="14" xfId="3" applyNumberFormat="1" applyFont="1" applyBorder="1" applyAlignment="1">
      <alignment horizontal="left" vertical="top"/>
    </xf>
    <xf numFmtId="49" fontId="9" fillId="0" borderId="14" xfId="3" applyNumberFormat="1" applyFont="1" applyBorder="1" applyAlignment="1">
      <alignment horizontal="right"/>
    </xf>
    <xf numFmtId="0" fontId="5" fillId="0" borderId="14" xfId="3" applyFont="1" applyBorder="1" applyAlignment="1">
      <alignment horizontal="left" vertical="top" wrapText="1"/>
    </xf>
    <xf numFmtId="0" fontId="5" fillId="0" borderId="14" xfId="3" applyFont="1" applyBorder="1" applyAlignment="1">
      <alignment horizontal="left"/>
    </xf>
    <xf numFmtId="49" fontId="18" fillId="6" borderId="14" xfId="6" applyNumberFormat="1" applyFont="1" applyFill="1" applyBorder="1" applyAlignment="1">
      <alignment horizontal="left"/>
    </xf>
    <xf numFmtId="0" fontId="8" fillId="6" borderId="14" xfId="6" applyFont="1" applyFill="1" applyBorder="1"/>
    <xf numFmtId="49" fontId="12" fillId="6" borderId="14" xfId="6" applyNumberFormat="1" applyFont="1" applyFill="1" applyBorder="1" applyAlignment="1">
      <alignment horizontal="right" vertical="center"/>
    </xf>
    <xf numFmtId="49" fontId="9" fillId="0" borderId="14" xfId="6" applyNumberFormat="1" applyFont="1" applyBorder="1" applyAlignment="1">
      <alignment horizontal="right"/>
    </xf>
    <xf numFmtId="0" fontId="20" fillId="0" borderId="14" xfId="6" applyFont="1" applyBorder="1"/>
    <xf numFmtId="0" fontId="20" fillId="0" borderId="14" xfId="6" applyFont="1" applyBorder="1" applyAlignment="1">
      <alignment wrapText="1"/>
    </xf>
    <xf numFmtId="49" fontId="21" fillId="0" borderId="14" xfId="6" applyNumberFormat="1" applyFont="1" applyBorder="1" applyAlignment="1">
      <alignment horizontal="right"/>
    </xf>
    <xf numFmtId="0" fontId="20" fillId="0" borderId="0" xfId="1" applyFont="1"/>
    <xf numFmtId="0" fontId="1" fillId="0" borderId="14" xfId="1" applyBorder="1"/>
    <xf numFmtId="49" fontId="8" fillId="6" borderId="14" xfId="6" applyNumberFormat="1" applyFont="1" applyFill="1" applyBorder="1" applyAlignment="1">
      <alignment horizontal="left" vertical="top"/>
    </xf>
    <xf numFmtId="0" fontId="1" fillId="6" borderId="14" xfId="6" applyFill="1" applyBorder="1"/>
    <xf numFmtId="49" fontId="9" fillId="6" borderId="14" xfId="6" applyNumberFormat="1" applyFont="1" applyFill="1" applyBorder="1" applyAlignment="1">
      <alignment horizontal="right"/>
    </xf>
    <xf numFmtId="0" fontId="8" fillId="7" borderId="14" xfId="6" applyFont="1" applyFill="1" applyBorder="1" applyAlignment="1">
      <alignment horizontal="left" vertical="center"/>
    </xf>
    <xf numFmtId="0" fontId="1" fillId="0" borderId="14" xfId="6" applyBorder="1" applyAlignment="1">
      <alignment horizontal="left" vertical="center"/>
    </xf>
    <xf numFmtId="0" fontId="14" fillId="0" borderId="14" xfId="1" applyFont="1" applyBorder="1" applyAlignment="1">
      <alignment horizontal="right"/>
    </xf>
    <xf numFmtId="0" fontId="10" fillId="7" borderId="14" xfId="6" applyFont="1" applyFill="1" applyBorder="1"/>
    <xf numFmtId="49" fontId="22" fillId="7" borderId="14" xfId="6" applyNumberFormat="1" applyFont="1" applyFill="1" applyBorder="1" applyAlignment="1">
      <alignment horizontal="left" vertical="top"/>
    </xf>
    <xf numFmtId="0" fontId="22" fillId="0" borderId="14" xfId="6" applyFont="1" applyBorder="1"/>
    <xf numFmtId="49" fontId="22" fillId="0" borderId="14" xfId="6" applyNumberFormat="1" applyFont="1" applyBorder="1" applyAlignment="1">
      <alignment horizontal="left" vertical="top"/>
    </xf>
    <xf numFmtId="49" fontId="18" fillId="6" borderId="14" xfId="6" quotePrefix="1" applyNumberFormat="1" applyFont="1" applyFill="1" applyBorder="1" applyAlignment="1">
      <alignment horizontal="left" vertical="top"/>
    </xf>
    <xf numFmtId="0" fontId="18" fillId="6" borderId="14" xfId="6" applyFont="1" applyFill="1" applyBorder="1"/>
    <xf numFmtId="0" fontId="9" fillId="4" borderId="14" xfId="1" applyFont="1" applyFill="1" applyBorder="1" applyAlignment="1">
      <alignment horizontal="center" vertical="center"/>
    </xf>
    <xf numFmtId="0" fontId="24" fillId="0" borderId="14" xfId="6" applyFont="1" applyBorder="1"/>
    <xf numFmtId="0" fontId="24" fillId="0" borderId="0" xfId="1" applyFont="1"/>
    <xf numFmtId="0" fontId="25" fillId="0" borderId="14" xfId="6" applyFont="1" applyBorder="1"/>
    <xf numFmtId="0" fontId="26" fillId="0" borderId="14" xfId="3" applyFont="1" applyBorder="1" applyAlignment="1">
      <alignment wrapText="1"/>
    </xf>
    <xf numFmtId="0" fontId="25" fillId="0" borderId="0" xfId="1" applyFont="1"/>
    <xf numFmtId="49" fontId="8" fillId="0" borderId="14" xfId="6" applyNumberFormat="1" applyFont="1" applyBorder="1" applyAlignment="1">
      <alignment horizontal="center"/>
    </xf>
    <xf numFmtId="0" fontId="9" fillId="6" borderId="14" xfId="3" quotePrefix="1" applyFont="1" applyFill="1" applyBorder="1"/>
    <xf numFmtId="0" fontId="27" fillId="0" borderId="14" xfId="3" applyFont="1" applyBorder="1" applyAlignment="1">
      <alignment horizontal="left" wrapText="1" indent="2"/>
    </xf>
    <xf numFmtId="0" fontId="14" fillId="0" borderId="14" xfId="3" quotePrefix="1" applyFont="1" applyBorder="1" applyAlignment="1">
      <alignment horizontal="right"/>
    </xf>
    <xf numFmtId="0" fontId="9" fillId="7" borderId="14" xfId="3" applyFont="1" applyFill="1" applyBorder="1" applyAlignment="1">
      <alignment horizontal="right"/>
    </xf>
    <xf numFmtId="0" fontId="5" fillId="0" borderId="14" xfId="3" applyFont="1" applyBorder="1"/>
    <xf numFmtId="0" fontId="27" fillId="0" borderId="14" xfId="3" applyFont="1" applyBorder="1" applyAlignment="1">
      <alignment horizontal="left" wrapText="1"/>
    </xf>
    <xf numFmtId="0" fontId="14" fillId="0" borderId="14" xfId="3" applyFont="1" applyBorder="1" applyAlignment="1">
      <alignment horizontal="right"/>
    </xf>
    <xf numFmtId="0" fontId="1" fillId="0" borderId="14" xfId="3" applyFont="1" applyBorder="1" applyAlignment="1">
      <alignment horizontal="left" wrapText="1"/>
    </xf>
    <xf numFmtId="0" fontId="10" fillId="5" borderId="14" xfId="6" applyFont="1" applyFill="1" applyBorder="1"/>
    <xf numFmtId="49" fontId="29" fillId="5" borderId="14" xfId="6" applyNumberFormat="1" applyFont="1" applyFill="1" applyBorder="1" applyAlignment="1">
      <alignment horizontal="left" vertical="top"/>
    </xf>
    <xf numFmtId="49" fontId="8" fillId="6" borderId="14" xfId="6" quotePrefix="1" applyNumberFormat="1" applyFont="1" applyFill="1" applyBorder="1" applyAlignment="1">
      <alignment horizontal="left" vertical="top"/>
    </xf>
    <xf numFmtId="49" fontId="1" fillId="6" borderId="14" xfId="6" applyNumberFormat="1" applyFill="1" applyBorder="1" applyAlignment="1">
      <alignment horizontal="left" vertical="top"/>
    </xf>
    <xf numFmtId="0" fontId="9" fillId="6" borderId="14" xfId="6" applyFont="1" applyFill="1" applyBorder="1" applyAlignment="1">
      <alignment horizontal="right"/>
    </xf>
    <xf numFmtId="0" fontId="9" fillId="7" borderId="14" xfId="6" applyFont="1" applyFill="1" applyBorder="1" applyAlignment="1">
      <alignment horizontal="right"/>
    </xf>
    <xf numFmtId="49" fontId="15" fillId="0" borderId="14" xfId="6" applyNumberFormat="1" applyFont="1" applyBorder="1" applyAlignment="1">
      <alignment horizontal="left" vertical="top"/>
    </xf>
    <xf numFmtId="49" fontId="8" fillId="7" borderId="14" xfId="6" applyNumberFormat="1" applyFont="1" applyFill="1" applyBorder="1" applyAlignment="1">
      <alignment vertical="top"/>
    </xf>
    <xf numFmtId="49" fontId="8" fillId="0" borderId="14" xfId="6" applyNumberFormat="1" applyFont="1" applyBorder="1" applyAlignment="1">
      <alignment vertical="top"/>
    </xf>
    <xf numFmtId="49" fontId="8" fillId="6" borderId="14" xfId="6" applyNumberFormat="1" applyFont="1" applyFill="1" applyBorder="1" applyAlignment="1">
      <alignment vertical="top"/>
    </xf>
    <xf numFmtId="0" fontId="9" fillId="6" borderId="14" xfId="1" applyFont="1" applyFill="1" applyBorder="1" applyAlignment="1">
      <alignment horizontal="right"/>
    </xf>
    <xf numFmtId="1" fontId="1" fillId="0" borderId="14" xfId="1" applyNumberFormat="1" applyBorder="1"/>
    <xf numFmtId="0" fontId="1" fillId="0" borderId="14" xfId="1" applyBorder="1" applyAlignment="1">
      <alignment horizontal="right"/>
    </xf>
    <xf numFmtId="0" fontId="1" fillId="0" borderId="0" xfId="1" applyAlignment="1">
      <alignment vertical="justify"/>
    </xf>
    <xf numFmtId="1" fontId="1" fillId="0" borderId="0" xfId="1" applyNumberFormat="1" applyAlignment="1">
      <alignment wrapText="1"/>
    </xf>
    <xf numFmtId="0" fontId="30" fillId="0" borderId="0" xfId="1" applyFont="1"/>
    <xf numFmtId="0" fontId="8" fillId="0" borderId="0" xfId="4" applyFont="1" applyAlignment="1">
      <alignment horizontal="center"/>
    </xf>
    <xf numFmtId="1" fontId="1" fillId="0" borderId="0" xfId="1" applyNumberFormat="1"/>
    <xf numFmtId="3" fontId="8" fillId="8" borderId="14" xfId="5" applyNumberFormat="1" applyFont="1" applyFill="1" applyBorder="1" applyAlignment="1">
      <alignment vertical="center" wrapText="1"/>
    </xf>
    <xf numFmtId="0" fontId="10" fillId="5" borderId="14" xfId="6" applyFont="1" applyFill="1" applyBorder="1" applyAlignment="1">
      <alignment horizontal="center" vertical="center" wrapText="1"/>
    </xf>
    <xf numFmtId="0" fontId="10" fillId="5" borderId="14" xfId="6" applyFont="1" applyFill="1" applyBorder="1" applyAlignment="1">
      <alignment horizontal="center" vertical="center"/>
    </xf>
    <xf numFmtId="49" fontId="8" fillId="7" borderId="14" xfId="6" applyNumberFormat="1" applyFont="1" applyFill="1" applyBorder="1" applyAlignment="1">
      <alignment horizontal="left" vertical="top" wrapText="1"/>
    </xf>
    <xf numFmtId="0" fontId="4" fillId="0" borderId="14" xfId="3" applyBorder="1" applyAlignment="1">
      <alignment horizontal="left" vertical="top" wrapText="1"/>
    </xf>
    <xf numFmtId="0" fontId="18" fillId="6" borderId="14" xfId="6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0" xfId="3" applyFont="1" applyAlignment="1">
      <alignment horizontal="center" wrapText="1"/>
    </xf>
    <xf numFmtId="0" fontId="5" fillId="0" borderId="0" xfId="1" applyFont="1" applyAlignment="1">
      <alignment horizontal="left"/>
    </xf>
    <xf numFmtId="0" fontId="7" fillId="0" borderId="1" xfId="4" applyFont="1" applyBorder="1" applyAlignment="1">
      <alignment horizontal="center" vertical="center"/>
    </xf>
    <xf numFmtId="0" fontId="7" fillId="0" borderId="2" xfId="4" applyFont="1" applyBorder="1" applyAlignment="1">
      <alignment horizontal="center" vertical="center"/>
    </xf>
    <xf numFmtId="0" fontId="7" fillId="0" borderId="3" xfId="4" applyFont="1" applyBorder="1" applyAlignment="1">
      <alignment horizontal="center" vertical="center"/>
    </xf>
    <xf numFmtId="1" fontId="5" fillId="4" borderId="14" xfId="5" applyNumberFormat="1" applyFont="1" applyFill="1" applyBorder="1" applyAlignment="1">
      <alignment horizontal="center" vertical="center" wrapText="1"/>
    </xf>
    <xf numFmtId="1" fontId="8" fillId="2" borderId="4" xfId="5" applyNumberFormat="1" applyFont="1" applyFill="1" applyBorder="1" applyAlignment="1">
      <alignment horizontal="center" vertical="center" wrapText="1"/>
    </xf>
    <xf numFmtId="1" fontId="8" fillId="2" borderId="5" xfId="5" applyNumberFormat="1" applyFont="1" applyFill="1" applyBorder="1" applyAlignment="1">
      <alignment horizontal="center" vertical="center" wrapText="1"/>
    </xf>
    <xf numFmtId="1" fontId="8" fillId="2" borderId="8" xfId="5" applyNumberFormat="1" applyFont="1" applyFill="1" applyBorder="1" applyAlignment="1">
      <alignment horizontal="center" vertical="center" wrapText="1"/>
    </xf>
    <xf numFmtId="1" fontId="8" fillId="2" borderId="9" xfId="5" applyNumberFormat="1" applyFont="1" applyFill="1" applyBorder="1" applyAlignment="1">
      <alignment horizontal="center" vertical="center" wrapText="1"/>
    </xf>
    <xf numFmtId="1" fontId="8" fillId="2" borderId="6" xfId="5" applyNumberFormat="1" applyFont="1" applyFill="1" applyBorder="1" applyAlignment="1">
      <alignment horizontal="center" vertical="center" wrapText="1"/>
    </xf>
    <xf numFmtId="1" fontId="8" fillId="2" borderId="10" xfId="5" applyNumberFormat="1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/>
    </xf>
    <xf numFmtId="1" fontId="3" fillId="3" borderId="13" xfId="5" applyNumberFormat="1" applyFont="1" applyFill="1" applyBorder="1" applyAlignment="1">
      <alignment horizontal="center" vertical="center" wrapText="1"/>
    </xf>
    <xf numFmtId="49" fontId="8" fillId="7" borderId="14" xfId="6" applyNumberFormat="1" applyFont="1" applyFill="1" applyBorder="1" applyAlignment="1">
      <alignment horizontal="left" vertical="top"/>
    </xf>
    <xf numFmtId="0" fontId="18" fillId="6" borderId="14" xfId="3" quotePrefix="1" applyFont="1" applyFill="1" applyBorder="1" applyAlignment="1">
      <alignment vertical="center" wrapText="1"/>
    </xf>
    <xf numFmtId="0" fontId="9" fillId="7" borderId="14" xfId="4" applyFont="1" applyFill="1" applyBorder="1" applyAlignment="1">
      <alignment horizontal="left" wrapText="1"/>
    </xf>
    <xf numFmtId="49" fontId="18" fillId="6" borderId="14" xfId="6" applyNumberFormat="1" applyFont="1" applyFill="1" applyBorder="1" applyAlignment="1">
      <alignment horizontal="left" vertical="top" wrapText="1"/>
    </xf>
    <xf numFmtId="0" fontId="4" fillId="7" borderId="14" xfId="3" applyFill="1" applyBorder="1"/>
    <xf numFmtId="49" fontId="18" fillId="6" borderId="14" xfId="6" applyNumberFormat="1" applyFont="1" applyFill="1" applyBorder="1" applyAlignment="1">
      <alignment horizontal="left" vertical="center" wrapText="1"/>
    </xf>
    <xf numFmtId="0" fontId="8" fillId="0" borderId="14" xfId="6" applyFont="1" applyBorder="1" applyAlignment="1">
      <alignment horizontal="left" wrapText="1"/>
    </xf>
    <xf numFmtId="49" fontId="8" fillId="0" borderId="14" xfId="6" applyNumberFormat="1" applyFont="1" applyBorder="1" applyAlignment="1">
      <alignment horizontal="left" wrapText="1"/>
    </xf>
    <xf numFmtId="49" fontId="12" fillId="6" borderId="14" xfId="6" applyNumberFormat="1" applyFont="1" applyFill="1" applyBorder="1" applyAlignment="1">
      <alignment horizontal="center" vertical="center" wrapText="1"/>
    </xf>
    <xf numFmtId="1" fontId="23" fillId="4" borderId="14" xfId="5" applyNumberFormat="1" applyFont="1" applyFill="1" applyBorder="1" applyAlignment="1">
      <alignment horizontal="center" vertical="center" wrapText="1"/>
    </xf>
    <xf numFmtId="49" fontId="8" fillId="6" borderId="14" xfId="6" applyNumberFormat="1" applyFont="1" applyFill="1" applyBorder="1" applyAlignment="1">
      <alignment horizontal="left" vertical="center" wrapText="1"/>
    </xf>
    <xf numFmtId="0" fontId="8" fillId="7" borderId="14" xfId="4" applyFont="1" applyFill="1" applyBorder="1" applyAlignment="1">
      <alignment horizontal="left" wrapText="1"/>
    </xf>
    <xf numFmtId="49" fontId="10" fillId="6" borderId="14" xfId="6" applyNumberFormat="1" applyFont="1" applyFill="1" applyBorder="1" applyAlignment="1">
      <alignment horizontal="left" vertical="center" wrapText="1"/>
    </xf>
    <xf numFmtId="0" fontId="5" fillId="7" borderId="14" xfId="3" quotePrefix="1" applyFont="1" applyFill="1" applyBorder="1" applyAlignment="1">
      <alignment horizontal="left" wrapText="1"/>
    </xf>
    <xf numFmtId="0" fontId="5" fillId="7" borderId="14" xfId="3" applyFont="1" applyFill="1" applyBorder="1" applyAlignment="1">
      <alignment horizontal="left" wrapText="1"/>
    </xf>
    <xf numFmtId="0" fontId="5" fillId="7" borderId="14" xfId="3" applyFont="1" applyFill="1" applyBorder="1" applyAlignment="1">
      <alignment wrapText="1"/>
    </xf>
    <xf numFmtId="0" fontId="28" fillId="7" borderId="14" xfId="3" applyFont="1" applyFill="1" applyBorder="1"/>
    <xf numFmtId="0" fontId="8" fillId="7" borderId="14" xfId="3" applyFont="1" applyFill="1" applyBorder="1" applyAlignment="1">
      <alignment horizontal="left" wrapText="1"/>
    </xf>
    <xf numFmtId="0" fontId="1" fillId="0" borderId="15" xfId="5" applyBorder="1" applyAlignment="1">
      <alignment horizontal="center"/>
    </xf>
    <xf numFmtId="0" fontId="1" fillId="0" borderId="0" xfId="5" applyAlignment="1">
      <alignment horizontal="center"/>
    </xf>
    <xf numFmtId="0" fontId="30" fillId="0" borderId="0" xfId="1" applyFont="1" applyAlignment="1">
      <alignment horizontal="center" wrapText="1"/>
    </xf>
    <xf numFmtId="0" fontId="30" fillId="0" borderId="0" xfId="1" applyFont="1" applyAlignment="1">
      <alignment horizontal="left" wrapText="1"/>
    </xf>
    <xf numFmtId="0" fontId="1" fillId="0" borderId="0" xfId="1" applyAlignment="1">
      <alignment horizontal="left"/>
    </xf>
    <xf numFmtId="0" fontId="1" fillId="0" borderId="0" xfId="1" applyAlignment="1">
      <alignment horizontal="left" vertical="center" wrapText="1"/>
    </xf>
  </cellXfs>
  <cellStyles count="8">
    <cellStyle name="Comma 2" xfId="7" xr:uid="{00000000-0005-0000-0000-000000000000}"/>
    <cellStyle name="Normal" xfId="0" builtinId="0"/>
    <cellStyle name="Normal 2" xfId="3" xr:uid="{00000000-0005-0000-0000-000002000000}"/>
    <cellStyle name="Normal_Anexa F 140 146 10.07" xfId="6" xr:uid="{00000000-0005-0000-0000-000003000000}"/>
    <cellStyle name="Normal_F 07" xfId="2" xr:uid="{00000000-0005-0000-0000-000004000000}"/>
    <cellStyle name="Normal_mach03" xfId="5" xr:uid="{00000000-0005-0000-0000-000005000000}"/>
    <cellStyle name="Normal_mach31" xfId="1" xr:uid="{00000000-0005-0000-0000-000006000000}"/>
    <cellStyle name="Normal_Machete buget 99" xfId="4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185</xdr:row>
      <xdr:rowOff>0</xdr:rowOff>
    </xdr:from>
    <xdr:to>
      <xdr:col>2</xdr:col>
      <xdr:colOff>19050</xdr:colOff>
      <xdr:row>185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7F0C1457-12D3-4421-B1FD-B33A06E6B8CA}"/>
            </a:ext>
          </a:extLst>
        </xdr:cNvPr>
        <xdr:cNvSpPr>
          <a:spLocks/>
        </xdr:cNvSpPr>
      </xdr:nvSpPr>
      <xdr:spPr bwMode="auto">
        <a:xfrm>
          <a:off x="3667125" y="182308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197</xdr:row>
      <xdr:rowOff>0</xdr:rowOff>
    </xdr:from>
    <xdr:to>
      <xdr:col>2</xdr:col>
      <xdr:colOff>19050</xdr:colOff>
      <xdr:row>197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DB6546BB-8178-45A6-835D-3BE5C4C94031}"/>
            </a:ext>
          </a:extLst>
        </xdr:cNvPr>
        <xdr:cNvSpPr>
          <a:spLocks/>
        </xdr:cNvSpPr>
      </xdr:nvSpPr>
      <xdr:spPr bwMode="auto">
        <a:xfrm>
          <a:off x="3667125" y="182308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197</xdr:row>
      <xdr:rowOff>0</xdr:rowOff>
    </xdr:from>
    <xdr:to>
      <xdr:col>2</xdr:col>
      <xdr:colOff>19050</xdr:colOff>
      <xdr:row>197</xdr:row>
      <xdr:rowOff>0</xdr:rowOff>
    </xdr:to>
    <xdr:sp macro="" textlink="">
      <xdr:nvSpPr>
        <xdr:cNvPr id="4" name="AutoShape 6">
          <a:extLst>
            <a:ext uri="{FF2B5EF4-FFF2-40B4-BE49-F238E27FC236}">
              <a16:creationId xmlns:a16="http://schemas.microsoft.com/office/drawing/2014/main" id="{B4366832-9A04-4DBA-965B-0324F5212108}"/>
            </a:ext>
          </a:extLst>
        </xdr:cNvPr>
        <xdr:cNvSpPr>
          <a:spLocks/>
        </xdr:cNvSpPr>
      </xdr:nvSpPr>
      <xdr:spPr bwMode="auto">
        <a:xfrm>
          <a:off x="3667125" y="18230850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2/EXECUTIE%202021/DIVERSE/1.DETALIERE%20EXECUTIE.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_surse"/>
      <sheetName val="TOTAL"/>
      <sheetName val="67"/>
      <sheetName val="TEATRU"/>
      <sheetName val="CSM"/>
      <sheetName val="GMZ"/>
      <sheetName val="65"/>
      <sheetName val="AUTOFIN"/>
      <sheetName val="SANITAR"/>
      <sheetName val="70"/>
    </sheetNames>
    <sheetDataSet>
      <sheetData sheetId="0"/>
      <sheetData sheetId="1"/>
      <sheetData sheetId="2">
        <row r="11">
          <cell r="E11">
            <v>22320000</v>
          </cell>
        </row>
        <row r="262">
          <cell r="H262">
            <v>0</v>
          </cell>
          <cell r="I262">
            <v>0</v>
          </cell>
        </row>
        <row r="263">
          <cell r="H263">
            <v>0</v>
          </cell>
          <cell r="I263">
            <v>0</v>
          </cell>
        </row>
        <row r="264">
          <cell r="H264">
            <v>0</v>
          </cell>
          <cell r="I264">
            <v>0</v>
          </cell>
        </row>
        <row r="265">
          <cell r="H265">
            <v>0</v>
          </cell>
          <cell r="I265">
            <v>0</v>
          </cell>
        </row>
        <row r="266">
          <cell r="H266">
            <v>0</v>
          </cell>
          <cell r="I266">
            <v>0</v>
          </cell>
        </row>
        <row r="267">
          <cell r="H267">
            <v>0</v>
          </cell>
          <cell r="I267">
            <v>0</v>
          </cell>
        </row>
        <row r="268">
          <cell r="H268">
            <v>0</v>
          </cell>
          <cell r="I268">
            <v>0</v>
          </cell>
        </row>
        <row r="269">
          <cell r="H269">
            <v>0</v>
          </cell>
          <cell r="I269">
            <v>0</v>
          </cell>
        </row>
        <row r="270">
          <cell r="H270">
            <v>0</v>
          </cell>
          <cell r="I270">
            <v>0</v>
          </cell>
        </row>
        <row r="271">
          <cell r="H271">
            <v>0</v>
          </cell>
          <cell r="I271">
            <v>0</v>
          </cell>
        </row>
        <row r="272">
          <cell r="H272">
            <v>0</v>
          </cell>
          <cell r="I272">
            <v>0</v>
          </cell>
        </row>
        <row r="273">
          <cell r="H273">
            <v>0</v>
          </cell>
          <cell r="I273">
            <v>0</v>
          </cell>
        </row>
        <row r="274">
          <cell r="H274">
            <v>0</v>
          </cell>
          <cell r="I274">
            <v>0</v>
          </cell>
        </row>
      </sheetData>
      <sheetData sheetId="3"/>
      <sheetData sheetId="4"/>
      <sheetData sheetId="5"/>
      <sheetData sheetId="6">
        <row r="12">
          <cell r="E12">
            <v>9101427</v>
          </cell>
        </row>
        <row r="262">
          <cell r="H262">
            <v>0</v>
          </cell>
          <cell r="I262">
            <v>0</v>
          </cell>
        </row>
        <row r="263">
          <cell r="H263">
            <v>0</v>
          </cell>
          <cell r="I263">
            <v>0</v>
          </cell>
        </row>
        <row r="264">
          <cell r="H264">
            <v>0</v>
          </cell>
          <cell r="I264">
            <v>0</v>
          </cell>
        </row>
        <row r="265">
          <cell r="H265">
            <v>0</v>
          </cell>
          <cell r="I265">
            <v>0</v>
          </cell>
        </row>
        <row r="266">
          <cell r="H266">
            <v>0</v>
          </cell>
          <cell r="I266">
            <v>0</v>
          </cell>
        </row>
        <row r="267">
          <cell r="H267">
            <v>0</v>
          </cell>
          <cell r="I267">
            <v>0</v>
          </cell>
        </row>
        <row r="268">
          <cell r="H268">
            <v>0</v>
          </cell>
          <cell r="I268">
            <v>0</v>
          </cell>
        </row>
        <row r="269">
          <cell r="H269">
            <v>0</v>
          </cell>
          <cell r="I269">
            <v>0</v>
          </cell>
        </row>
        <row r="270">
          <cell r="H270">
            <v>0</v>
          </cell>
          <cell r="I270">
            <v>0</v>
          </cell>
        </row>
        <row r="271">
          <cell r="H271">
            <v>0</v>
          </cell>
          <cell r="I271">
            <v>0</v>
          </cell>
        </row>
        <row r="272">
          <cell r="H272">
            <v>0</v>
          </cell>
          <cell r="I272">
            <v>0</v>
          </cell>
        </row>
        <row r="273">
          <cell r="H273">
            <v>0</v>
          </cell>
          <cell r="I273">
            <v>0</v>
          </cell>
        </row>
        <row r="274">
          <cell r="H274">
            <v>0</v>
          </cell>
          <cell r="I274">
            <v>0</v>
          </cell>
        </row>
      </sheetData>
      <sheetData sheetId="7">
        <row r="11">
          <cell r="E11">
            <v>7673105</v>
          </cell>
        </row>
      </sheetData>
      <sheetData sheetId="8">
        <row r="11">
          <cell r="E11">
            <v>1440500</v>
          </cell>
        </row>
        <row r="262">
          <cell r="E262">
            <v>0</v>
          </cell>
          <cell r="F262">
            <v>0</v>
          </cell>
          <cell r="I262">
            <v>0</v>
          </cell>
        </row>
        <row r="263">
          <cell r="E263">
            <v>0</v>
          </cell>
          <cell r="F263">
            <v>0</v>
          </cell>
          <cell r="I263">
            <v>0</v>
          </cell>
        </row>
        <row r="264">
          <cell r="E264">
            <v>0</v>
          </cell>
          <cell r="F264">
            <v>0</v>
          </cell>
          <cell r="I264">
            <v>0</v>
          </cell>
        </row>
        <row r="265">
          <cell r="E265">
            <v>0</v>
          </cell>
          <cell r="F265">
            <v>0</v>
          </cell>
          <cell r="I265">
            <v>0</v>
          </cell>
        </row>
        <row r="266">
          <cell r="E266">
            <v>0</v>
          </cell>
          <cell r="F266">
            <v>0</v>
          </cell>
          <cell r="I266">
            <v>0</v>
          </cell>
        </row>
        <row r="267">
          <cell r="E267">
            <v>0</v>
          </cell>
          <cell r="F267">
            <v>0</v>
          </cell>
          <cell r="I267">
            <v>0</v>
          </cell>
        </row>
        <row r="268">
          <cell r="E268">
            <v>0</v>
          </cell>
          <cell r="F268">
            <v>0</v>
          </cell>
          <cell r="I268">
            <v>0</v>
          </cell>
        </row>
        <row r="269">
          <cell r="E269">
            <v>0</v>
          </cell>
          <cell r="F269">
            <v>0</v>
          </cell>
          <cell r="I269">
            <v>0</v>
          </cell>
        </row>
        <row r="270">
          <cell r="E270">
            <v>0</v>
          </cell>
          <cell r="F270">
            <v>0</v>
          </cell>
          <cell r="I270">
            <v>0</v>
          </cell>
        </row>
        <row r="271">
          <cell r="E271">
            <v>0</v>
          </cell>
          <cell r="F271">
            <v>0</v>
          </cell>
          <cell r="I271">
            <v>0</v>
          </cell>
        </row>
        <row r="272">
          <cell r="E272">
            <v>0</v>
          </cell>
          <cell r="F272">
            <v>0</v>
          </cell>
          <cell r="I272">
            <v>0</v>
          </cell>
        </row>
        <row r="273">
          <cell r="E273">
            <v>0</v>
          </cell>
          <cell r="F273">
            <v>0</v>
          </cell>
          <cell r="I273">
            <v>0</v>
          </cell>
        </row>
        <row r="274">
          <cell r="E274">
            <v>0</v>
          </cell>
          <cell r="F274">
            <v>0</v>
          </cell>
          <cell r="I274">
            <v>0</v>
          </cell>
        </row>
      </sheetData>
      <sheetData sheetId="9">
        <row r="11">
          <cell r="E11">
            <v>10493190</v>
          </cell>
        </row>
        <row r="262">
          <cell r="E262">
            <v>0</v>
          </cell>
          <cell r="F262">
            <v>0</v>
          </cell>
          <cell r="H262">
            <v>0</v>
          </cell>
          <cell r="I262">
            <v>0</v>
          </cell>
        </row>
        <row r="263">
          <cell r="E263">
            <v>0</v>
          </cell>
          <cell r="F263">
            <v>0</v>
          </cell>
          <cell r="H263">
            <v>0</v>
          </cell>
          <cell r="I263">
            <v>0</v>
          </cell>
        </row>
        <row r="264">
          <cell r="E264">
            <v>0</v>
          </cell>
          <cell r="F264">
            <v>0</v>
          </cell>
          <cell r="H264">
            <v>0</v>
          </cell>
          <cell r="I264">
            <v>0</v>
          </cell>
        </row>
        <row r="265">
          <cell r="E265">
            <v>0</v>
          </cell>
          <cell r="F265">
            <v>0</v>
          </cell>
          <cell r="H265">
            <v>0</v>
          </cell>
          <cell r="I265">
            <v>0</v>
          </cell>
        </row>
        <row r="266">
          <cell r="E266">
            <v>0</v>
          </cell>
          <cell r="F266">
            <v>0</v>
          </cell>
          <cell r="H266">
            <v>0</v>
          </cell>
          <cell r="I266">
            <v>0</v>
          </cell>
        </row>
        <row r="267">
          <cell r="E267">
            <v>0</v>
          </cell>
          <cell r="F267">
            <v>0</v>
          </cell>
          <cell r="H267">
            <v>0</v>
          </cell>
          <cell r="I267">
            <v>0</v>
          </cell>
        </row>
        <row r="268">
          <cell r="E268">
            <v>0</v>
          </cell>
          <cell r="F268">
            <v>0</v>
          </cell>
          <cell r="H268">
            <v>0</v>
          </cell>
          <cell r="I268">
            <v>0</v>
          </cell>
        </row>
        <row r="269">
          <cell r="E269">
            <v>0</v>
          </cell>
          <cell r="F269">
            <v>0</v>
          </cell>
          <cell r="H269">
            <v>0</v>
          </cell>
          <cell r="I269">
            <v>0</v>
          </cell>
        </row>
        <row r="270">
          <cell r="E270">
            <v>0</v>
          </cell>
          <cell r="F270">
            <v>0</v>
          </cell>
          <cell r="H270">
            <v>0</v>
          </cell>
          <cell r="I270">
            <v>0</v>
          </cell>
        </row>
        <row r="271">
          <cell r="E271">
            <v>0</v>
          </cell>
          <cell r="F271">
            <v>0</v>
          </cell>
          <cell r="H271">
            <v>0</v>
          </cell>
          <cell r="I271">
            <v>0</v>
          </cell>
        </row>
        <row r="272">
          <cell r="E272">
            <v>0</v>
          </cell>
          <cell r="F272">
            <v>0</v>
          </cell>
          <cell r="H272">
            <v>-37565</v>
          </cell>
          <cell r="I272">
            <v>-37565</v>
          </cell>
        </row>
        <row r="273">
          <cell r="E273">
            <v>0</v>
          </cell>
          <cell r="F273">
            <v>0</v>
          </cell>
          <cell r="H273">
            <v>-37565</v>
          </cell>
          <cell r="I273">
            <v>-37565</v>
          </cell>
        </row>
        <row r="274">
          <cell r="E274">
            <v>0</v>
          </cell>
          <cell r="F274">
            <v>0</v>
          </cell>
          <cell r="H274">
            <v>-37565</v>
          </cell>
          <cell r="I274">
            <v>-37565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698"/>
  <sheetViews>
    <sheetView tabSelected="1" topLeftCell="A257" zoomScaleNormal="100" zoomScaleSheetLayoutView="95" workbookViewId="0">
      <selection activeCell="F698" sqref="F698"/>
    </sheetView>
  </sheetViews>
  <sheetFormatPr defaultRowHeight="15"/>
  <cols>
    <col min="1" max="1" width="5.140625" customWidth="1"/>
    <col min="2" max="2" width="49.85546875" customWidth="1"/>
    <col min="3" max="3" width="8.42578125" customWidth="1"/>
    <col min="4" max="4" width="11.7109375" customWidth="1"/>
    <col min="5" max="5" width="12" customWidth="1"/>
    <col min="6" max="6" width="10.85546875" customWidth="1"/>
    <col min="7" max="7" width="11.7109375" customWidth="1"/>
    <col min="8" max="8" width="12" customWidth="1"/>
    <col min="9" max="9" width="10.85546875" customWidth="1"/>
    <col min="10" max="10" width="11.7109375" customWidth="1"/>
    <col min="11" max="11" width="12" customWidth="1"/>
    <col min="12" max="12" width="10.85546875" customWidth="1"/>
    <col min="13" max="13" width="11.7109375" customWidth="1"/>
    <col min="14" max="14" width="12" customWidth="1"/>
    <col min="15" max="15" width="10.85546875" customWidth="1"/>
  </cols>
  <sheetData>
    <row r="1" spans="1:15">
      <c r="A1" s="1"/>
      <c r="B1" s="2" t="s">
        <v>0</v>
      </c>
      <c r="C1" s="3"/>
      <c r="D1" s="3"/>
      <c r="E1" s="3"/>
      <c r="F1" s="1"/>
      <c r="G1" s="3"/>
      <c r="H1" s="3"/>
      <c r="I1" s="1"/>
      <c r="J1" s="3"/>
      <c r="K1" s="3"/>
      <c r="L1" s="1"/>
      <c r="M1" s="3"/>
      <c r="N1" s="3"/>
      <c r="O1" s="1"/>
    </row>
    <row r="2" spans="1:15" ht="16.5" customHeight="1">
      <c r="A2" s="1"/>
      <c r="B2" s="4"/>
      <c r="C2" s="1"/>
      <c r="D2" s="1"/>
      <c r="E2" s="1"/>
      <c r="F2" s="1"/>
      <c r="G2" s="1"/>
      <c r="H2" s="1"/>
      <c r="I2" s="1"/>
      <c r="J2" s="1"/>
      <c r="K2" s="1"/>
      <c r="L2" s="109" t="s">
        <v>483</v>
      </c>
      <c r="M2" s="109"/>
      <c r="N2" s="109"/>
      <c r="O2" s="109"/>
    </row>
    <row r="3" spans="1:15" ht="15.75" customHeight="1">
      <c r="A3" s="1"/>
      <c r="B3" s="4"/>
      <c r="C3" s="3"/>
      <c r="D3" s="3"/>
      <c r="E3" s="3"/>
      <c r="F3" s="1"/>
      <c r="G3" s="3"/>
      <c r="H3" s="3"/>
      <c r="I3" s="1"/>
      <c r="J3" s="3"/>
      <c r="K3" s="3"/>
      <c r="L3" s="1"/>
      <c r="M3" s="3"/>
      <c r="N3" s="3"/>
      <c r="O3" s="1"/>
    </row>
    <row r="4" spans="1:15" ht="17.25" hidden="1" customHeight="1">
      <c r="A4" s="1"/>
      <c r="B4" s="3"/>
      <c r="C4" s="3"/>
      <c r="D4" s="3"/>
      <c r="E4" s="3"/>
      <c r="F4" s="1"/>
      <c r="G4" s="3"/>
      <c r="H4" s="3"/>
      <c r="I4" s="1"/>
      <c r="J4" s="3"/>
      <c r="K4" s="3"/>
      <c r="L4" s="1"/>
      <c r="M4" s="3"/>
      <c r="N4" s="3"/>
      <c r="O4" s="1"/>
    </row>
    <row r="5" spans="1:15" ht="30" customHeight="1">
      <c r="A5" s="110" t="s">
        <v>1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</row>
    <row r="6" spans="1:15" ht="15.75" thickBot="1">
      <c r="A6" s="1"/>
      <c r="B6" s="111" t="s">
        <v>479</v>
      </c>
      <c r="C6" s="111"/>
      <c r="D6" s="111"/>
      <c r="E6" s="111"/>
      <c r="F6" s="111"/>
      <c r="G6" s="1"/>
      <c r="H6" s="1"/>
      <c r="I6" s="1"/>
      <c r="J6" s="1"/>
      <c r="K6" s="1"/>
      <c r="L6" s="1"/>
      <c r="M6" s="1"/>
      <c r="N6" s="1"/>
      <c r="O6" s="1"/>
    </row>
    <row r="7" spans="1:15" ht="19.5" thickBot="1">
      <c r="A7" s="1"/>
      <c r="B7" s="5"/>
      <c r="C7" s="5"/>
      <c r="D7" s="112" t="s">
        <v>2</v>
      </c>
      <c r="E7" s="113"/>
      <c r="F7" s="114"/>
      <c r="G7" s="112" t="s">
        <v>3</v>
      </c>
      <c r="H7" s="113"/>
      <c r="I7" s="114"/>
      <c r="J7" s="112" t="s">
        <v>4</v>
      </c>
      <c r="K7" s="113"/>
      <c r="L7" s="114"/>
      <c r="M7" s="112" t="s">
        <v>5</v>
      </c>
      <c r="N7" s="113"/>
      <c r="O7" s="114"/>
    </row>
    <row r="8" spans="1:15" s="6" customFormat="1" ht="19.5" customHeight="1" thickBot="1">
      <c r="A8" s="116" t="s">
        <v>6</v>
      </c>
      <c r="B8" s="117"/>
      <c r="C8" s="120" t="s">
        <v>7</v>
      </c>
      <c r="D8" s="122" t="s">
        <v>8</v>
      </c>
      <c r="E8" s="123"/>
      <c r="F8" s="124" t="s">
        <v>9</v>
      </c>
      <c r="G8" s="122" t="s">
        <v>8</v>
      </c>
      <c r="H8" s="123"/>
      <c r="I8" s="124" t="s">
        <v>9</v>
      </c>
      <c r="J8" s="122" t="s">
        <v>8</v>
      </c>
      <c r="K8" s="123"/>
      <c r="L8" s="124" t="s">
        <v>9</v>
      </c>
      <c r="M8" s="122" t="s">
        <v>8</v>
      </c>
      <c r="N8" s="123"/>
      <c r="O8" s="124" t="s">
        <v>9</v>
      </c>
    </row>
    <row r="9" spans="1:15" s="6" customFormat="1" ht="26.25" thickBot="1">
      <c r="A9" s="118"/>
      <c r="B9" s="119"/>
      <c r="C9" s="121"/>
      <c r="D9" s="7" t="s">
        <v>10</v>
      </c>
      <c r="E9" s="8" t="s">
        <v>11</v>
      </c>
      <c r="F9" s="125"/>
      <c r="G9" s="7" t="s">
        <v>10</v>
      </c>
      <c r="H9" s="8" t="s">
        <v>11</v>
      </c>
      <c r="I9" s="125"/>
      <c r="J9" s="7" t="s">
        <v>10</v>
      </c>
      <c r="K9" s="8" t="s">
        <v>11</v>
      </c>
      <c r="L9" s="125"/>
      <c r="M9" s="7" t="s">
        <v>10</v>
      </c>
      <c r="N9" s="8" t="s">
        <v>11</v>
      </c>
      <c r="O9" s="125"/>
    </row>
    <row r="10" spans="1:15" ht="41.25" customHeight="1">
      <c r="A10" s="126" t="s">
        <v>12</v>
      </c>
      <c r="B10" s="126"/>
      <c r="C10" s="9"/>
      <c r="D10" s="10">
        <f>G10+J10+M10</f>
        <v>51331926</v>
      </c>
      <c r="E10" s="10">
        <f t="shared" ref="E10:F10" si="0">H10+K10+N10</f>
        <v>57073643</v>
      </c>
      <c r="F10" s="10">
        <f t="shared" si="0"/>
        <v>44802937</v>
      </c>
      <c r="G10" s="10">
        <f>G11+G183</f>
        <v>8762926</v>
      </c>
      <c r="H10" s="10">
        <f t="shared" ref="H10:O10" si="1">H11+H183</f>
        <v>9627426</v>
      </c>
      <c r="I10" s="10">
        <f t="shared" si="1"/>
        <v>6038637</v>
      </c>
      <c r="J10" s="10">
        <f t="shared" si="1"/>
        <v>14105000</v>
      </c>
      <c r="K10" s="10">
        <f t="shared" si="1"/>
        <v>14105000</v>
      </c>
      <c r="L10" s="10">
        <f t="shared" si="1"/>
        <v>9666745</v>
      </c>
      <c r="M10" s="10">
        <f t="shared" si="1"/>
        <v>28464000</v>
      </c>
      <c r="N10" s="10">
        <f t="shared" si="1"/>
        <v>33341217</v>
      </c>
      <c r="O10" s="10">
        <f t="shared" si="1"/>
        <v>29097555</v>
      </c>
    </row>
    <row r="11" spans="1:15" ht="20.25" customHeight="1">
      <c r="A11" s="115" t="s">
        <v>13</v>
      </c>
      <c r="B11" s="115"/>
      <c r="C11" s="11"/>
      <c r="D11" s="10">
        <f t="shared" ref="D11:D74" si="2">G11+J11+M11</f>
        <v>49654926</v>
      </c>
      <c r="E11" s="10">
        <f t="shared" ref="E11:E74" si="3">H11+K11+N11</f>
        <v>55398643</v>
      </c>
      <c r="F11" s="10">
        <f t="shared" ref="F11:F74" si="4">I11+L11+O11</f>
        <v>44173590</v>
      </c>
      <c r="G11" s="12">
        <f>G12+G180</f>
        <v>8762926</v>
      </c>
      <c r="H11" s="12">
        <f t="shared" ref="H11:O11" si="5">H12+H180</f>
        <v>9627426</v>
      </c>
      <c r="I11" s="12">
        <f t="shared" si="5"/>
        <v>6038637</v>
      </c>
      <c r="J11" s="12">
        <f t="shared" si="5"/>
        <v>12637000</v>
      </c>
      <c r="K11" s="12">
        <f t="shared" si="5"/>
        <v>12579000</v>
      </c>
      <c r="L11" s="12">
        <f t="shared" si="5"/>
        <v>9085984</v>
      </c>
      <c r="M11" s="12">
        <f t="shared" si="5"/>
        <v>28255000</v>
      </c>
      <c r="N11" s="12">
        <f t="shared" si="5"/>
        <v>33192217</v>
      </c>
      <c r="O11" s="12">
        <f t="shared" si="5"/>
        <v>29048969</v>
      </c>
    </row>
    <row r="12" spans="1:15" ht="35.1" customHeight="1">
      <c r="A12" s="104" t="s">
        <v>14</v>
      </c>
      <c r="B12" s="105"/>
      <c r="C12" s="13" t="s">
        <v>15</v>
      </c>
      <c r="D12" s="10">
        <f t="shared" si="2"/>
        <v>49654926</v>
      </c>
      <c r="E12" s="10">
        <f t="shared" si="3"/>
        <v>55398643</v>
      </c>
      <c r="F12" s="10">
        <f t="shared" si="4"/>
        <v>44268476</v>
      </c>
      <c r="G12" s="12">
        <f>G13+G48+G154</f>
        <v>8762926</v>
      </c>
      <c r="H12" s="12">
        <f t="shared" ref="H12:O12" si="6">H13+H48+H154</f>
        <v>9627426</v>
      </c>
      <c r="I12" s="12">
        <f t="shared" si="6"/>
        <v>6038637</v>
      </c>
      <c r="J12" s="12">
        <f t="shared" si="6"/>
        <v>12637000</v>
      </c>
      <c r="K12" s="12">
        <f t="shared" si="6"/>
        <v>12579000</v>
      </c>
      <c r="L12" s="12">
        <f t="shared" si="6"/>
        <v>9171170</v>
      </c>
      <c r="M12" s="12">
        <f t="shared" si="6"/>
        <v>28255000</v>
      </c>
      <c r="N12" s="12">
        <f t="shared" si="6"/>
        <v>33192217</v>
      </c>
      <c r="O12" s="12">
        <f t="shared" si="6"/>
        <v>29058669</v>
      </c>
    </row>
    <row r="13" spans="1:15" s="17" customFormat="1" ht="27.75" customHeight="1">
      <c r="A13" s="14" t="s">
        <v>16</v>
      </c>
      <c r="B13" s="15"/>
      <c r="C13" s="16" t="s">
        <v>17</v>
      </c>
      <c r="D13" s="10">
        <f t="shared" si="2"/>
        <v>25492719</v>
      </c>
      <c r="E13" s="10">
        <f t="shared" si="3"/>
        <v>27550589</v>
      </c>
      <c r="F13" s="10">
        <f t="shared" si="4"/>
        <v>20620952</v>
      </c>
      <c r="G13" s="12">
        <f>G14+G32+G40</f>
        <v>1402719</v>
      </c>
      <c r="H13" s="12">
        <f t="shared" ref="H13:O13" si="7">H14+H32+H40</f>
        <v>1537019</v>
      </c>
      <c r="I13" s="12">
        <f t="shared" si="7"/>
        <v>784646</v>
      </c>
      <c r="J13" s="12">
        <f t="shared" si="7"/>
        <v>7957000</v>
      </c>
      <c r="K13" s="12">
        <f t="shared" si="7"/>
        <v>7957000</v>
      </c>
      <c r="L13" s="12">
        <f t="shared" si="7"/>
        <v>5671958</v>
      </c>
      <c r="M13" s="12">
        <f t="shared" si="7"/>
        <v>16133000</v>
      </c>
      <c r="N13" s="12">
        <f t="shared" si="7"/>
        <v>18056570</v>
      </c>
      <c r="O13" s="12">
        <f t="shared" si="7"/>
        <v>14164348</v>
      </c>
    </row>
    <row r="14" spans="1:15" ht="29.25" customHeight="1">
      <c r="A14" s="106" t="s">
        <v>18</v>
      </c>
      <c r="B14" s="107"/>
      <c r="C14" s="18" t="s">
        <v>19</v>
      </c>
      <c r="D14" s="10">
        <f t="shared" si="2"/>
        <v>24776746</v>
      </c>
      <c r="E14" s="10">
        <f t="shared" si="3"/>
        <v>26843162</v>
      </c>
      <c r="F14" s="10">
        <f t="shared" si="4"/>
        <v>20121091</v>
      </c>
      <c r="G14" s="12">
        <f>G15+G19+G20+G24+G25+G26+G27+G28+G29+G30+G31</f>
        <v>1353746</v>
      </c>
      <c r="H14" s="12">
        <f t="shared" ref="H14:O14" si="8">H15+H19+H20+H24+H25+H26+H27+H28+H29+H30+H31</f>
        <v>1476884</v>
      </c>
      <c r="I14" s="12">
        <f t="shared" si="8"/>
        <v>765940</v>
      </c>
      <c r="J14" s="12">
        <f t="shared" si="8"/>
        <v>7572000</v>
      </c>
      <c r="K14" s="12">
        <f t="shared" si="8"/>
        <v>7567000</v>
      </c>
      <c r="L14" s="12">
        <f t="shared" si="8"/>
        <v>5447926</v>
      </c>
      <c r="M14" s="12">
        <f t="shared" si="8"/>
        <v>15851000</v>
      </c>
      <c r="N14" s="12">
        <f t="shared" si="8"/>
        <v>17799278</v>
      </c>
      <c r="O14" s="12">
        <f t="shared" si="8"/>
        <v>13907225</v>
      </c>
    </row>
    <row r="15" spans="1:15" ht="17.25" customHeight="1">
      <c r="A15" s="19"/>
      <c r="B15" s="20" t="s">
        <v>20</v>
      </c>
      <c r="C15" s="21" t="s">
        <v>21</v>
      </c>
      <c r="D15" s="10">
        <f t="shared" si="2"/>
        <v>19175000</v>
      </c>
      <c r="E15" s="10">
        <f t="shared" si="3"/>
        <v>20977408</v>
      </c>
      <c r="F15" s="10">
        <f t="shared" si="4"/>
        <v>15785455</v>
      </c>
      <c r="G15" s="103"/>
      <c r="H15" s="103"/>
      <c r="I15" s="103"/>
      <c r="J15" s="103">
        <v>5077000</v>
      </c>
      <c r="K15" s="103">
        <v>5077000</v>
      </c>
      <c r="L15" s="103">
        <v>3765145</v>
      </c>
      <c r="M15" s="103">
        <v>14098000</v>
      </c>
      <c r="N15" s="103">
        <v>15900408</v>
      </c>
      <c r="O15" s="103">
        <v>12020310</v>
      </c>
    </row>
    <row r="16" spans="1:15" s="25" customFormat="1" ht="16.5" hidden="1" customHeight="1">
      <c r="A16" s="22"/>
      <c r="B16" s="23" t="s">
        <v>22</v>
      </c>
      <c r="C16" s="24" t="s">
        <v>23</v>
      </c>
      <c r="D16" s="10">
        <f t="shared" si="2"/>
        <v>0</v>
      </c>
      <c r="E16" s="10">
        <f t="shared" si="3"/>
        <v>0</v>
      </c>
      <c r="F16" s="10">
        <f t="shared" si="4"/>
        <v>0</v>
      </c>
      <c r="G16" s="103"/>
      <c r="H16" s="103"/>
      <c r="I16" s="103"/>
      <c r="J16" s="103"/>
      <c r="K16" s="103"/>
      <c r="L16" s="103"/>
      <c r="M16" s="103"/>
      <c r="N16" s="103"/>
      <c r="O16" s="103"/>
    </row>
    <row r="17" spans="1:15" s="25" customFormat="1" ht="17.25" hidden="1" customHeight="1">
      <c r="A17" s="22"/>
      <c r="B17" s="23" t="s">
        <v>24</v>
      </c>
      <c r="C17" s="24" t="s">
        <v>25</v>
      </c>
      <c r="D17" s="10">
        <f t="shared" si="2"/>
        <v>0</v>
      </c>
      <c r="E17" s="10">
        <f t="shared" si="3"/>
        <v>0</v>
      </c>
      <c r="F17" s="10">
        <f t="shared" si="4"/>
        <v>0</v>
      </c>
      <c r="G17" s="103"/>
      <c r="H17" s="103"/>
      <c r="I17" s="103"/>
      <c r="J17" s="103"/>
      <c r="K17" s="103"/>
      <c r="L17" s="103"/>
      <c r="M17" s="103"/>
      <c r="N17" s="103"/>
      <c r="O17" s="103"/>
    </row>
    <row r="18" spans="1:15" s="25" customFormat="1" ht="17.25" hidden="1" customHeight="1">
      <c r="A18" s="22"/>
      <c r="B18" s="23" t="s">
        <v>26</v>
      </c>
      <c r="C18" s="24" t="s">
        <v>27</v>
      </c>
      <c r="D18" s="10">
        <f t="shared" si="2"/>
        <v>0</v>
      </c>
      <c r="E18" s="10">
        <f t="shared" si="3"/>
        <v>0</v>
      </c>
      <c r="F18" s="10">
        <f t="shared" si="4"/>
        <v>0</v>
      </c>
      <c r="G18" s="103"/>
      <c r="H18" s="103"/>
      <c r="I18" s="103"/>
      <c r="J18" s="103"/>
      <c r="K18" s="103"/>
      <c r="L18" s="103"/>
      <c r="M18" s="103"/>
      <c r="N18" s="103"/>
      <c r="O18" s="103"/>
    </row>
    <row r="19" spans="1:15" ht="17.25" customHeight="1">
      <c r="A19" s="19"/>
      <c r="B19" s="20" t="s">
        <v>28</v>
      </c>
      <c r="C19" s="21" t="s">
        <v>29</v>
      </c>
      <c r="D19" s="10">
        <f t="shared" si="2"/>
        <v>508000</v>
      </c>
      <c r="E19" s="10">
        <f t="shared" si="3"/>
        <v>508000</v>
      </c>
      <c r="F19" s="10">
        <f t="shared" si="4"/>
        <v>336100</v>
      </c>
      <c r="G19" s="103"/>
      <c r="H19" s="103"/>
      <c r="I19" s="103"/>
      <c r="J19" s="103">
        <v>508000</v>
      </c>
      <c r="K19" s="103">
        <v>508000</v>
      </c>
      <c r="L19" s="103">
        <v>336100</v>
      </c>
      <c r="M19" s="103"/>
      <c r="N19" s="103"/>
      <c r="O19" s="103"/>
    </row>
    <row r="20" spans="1:15" ht="17.25" customHeight="1">
      <c r="A20" s="19"/>
      <c r="B20" s="20" t="s">
        <v>30</v>
      </c>
      <c r="C20" s="21" t="s">
        <v>31</v>
      </c>
      <c r="D20" s="10">
        <f t="shared" si="2"/>
        <v>23000</v>
      </c>
      <c r="E20" s="10">
        <f t="shared" si="3"/>
        <v>22254</v>
      </c>
      <c r="F20" s="10">
        <f t="shared" si="4"/>
        <v>16422</v>
      </c>
      <c r="G20" s="103"/>
      <c r="H20" s="103"/>
      <c r="I20" s="103"/>
      <c r="J20" s="103">
        <v>12000</v>
      </c>
      <c r="K20" s="103">
        <v>12000</v>
      </c>
      <c r="L20" s="103">
        <v>6312</v>
      </c>
      <c r="M20" s="103">
        <v>11000</v>
      </c>
      <c r="N20" s="103">
        <v>10254</v>
      </c>
      <c r="O20" s="103">
        <v>10110</v>
      </c>
    </row>
    <row r="21" spans="1:15" ht="17.25" hidden="1" customHeight="1">
      <c r="A21" s="19"/>
      <c r="B21" s="20" t="s">
        <v>32</v>
      </c>
      <c r="C21" s="21" t="s">
        <v>33</v>
      </c>
      <c r="D21" s="10">
        <f t="shared" si="2"/>
        <v>0</v>
      </c>
      <c r="E21" s="10">
        <f t="shared" si="3"/>
        <v>0</v>
      </c>
      <c r="F21" s="10">
        <f t="shared" si="4"/>
        <v>0</v>
      </c>
      <c r="G21" s="103"/>
      <c r="H21" s="103"/>
      <c r="I21" s="103"/>
      <c r="J21" s="103"/>
      <c r="K21" s="103"/>
      <c r="L21" s="103"/>
      <c r="M21" s="103"/>
      <c r="N21" s="103"/>
      <c r="O21" s="103"/>
    </row>
    <row r="22" spans="1:15" ht="17.25" hidden="1" customHeight="1">
      <c r="A22" s="19"/>
      <c r="B22" s="20" t="s">
        <v>34</v>
      </c>
      <c r="C22" s="21" t="s">
        <v>35</v>
      </c>
      <c r="D22" s="10">
        <f t="shared" si="2"/>
        <v>0</v>
      </c>
      <c r="E22" s="10">
        <f t="shared" si="3"/>
        <v>0</v>
      </c>
      <c r="F22" s="10">
        <f t="shared" si="4"/>
        <v>0</v>
      </c>
      <c r="G22" s="103"/>
      <c r="H22" s="103"/>
      <c r="I22" s="103"/>
      <c r="J22" s="103"/>
      <c r="K22" s="103"/>
      <c r="L22" s="103"/>
      <c r="M22" s="103"/>
      <c r="N22" s="103"/>
      <c r="O22" s="103"/>
    </row>
    <row r="23" spans="1:15" ht="14.25" hidden="1" customHeight="1">
      <c r="A23" s="19"/>
      <c r="B23" s="20" t="s">
        <v>36</v>
      </c>
      <c r="C23" s="21" t="s">
        <v>37</v>
      </c>
      <c r="D23" s="10">
        <f t="shared" si="2"/>
        <v>0</v>
      </c>
      <c r="E23" s="10">
        <f t="shared" si="3"/>
        <v>0</v>
      </c>
      <c r="F23" s="10">
        <f t="shared" si="4"/>
        <v>0</v>
      </c>
      <c r="G23" s="103"/>
      <c r="H23" s="103"/>
      <c r="I23" s="103"/>
      <c r="J23" s="103"/>
      <c r="K23" s="103"/>
      <c r="L23" s="103"/>
      <c r="M23" s="103"/>
      <c r="N23" s="103"/>
      <c r="O23" s="103"/>
    </row>
    <row r="24" spans="1:15" ht="17.25" customHeight="1">
      <c r="A24" s="19"/>
      <c r="B24" s="20" t="s">
        <v>38</v>
      </c>
      <c r="C24" s="21" t="s">
        <v>39</v>
      </c>
      <c r="D24" s="10">
        <f t="shared" si="2"/>
        <v>200000</v>
      </c>
      <c r="E24" s="10">
        <f t="shared" si="3"/>
        <v>195000</v>
      </c>
      <c r="F24" s="10">
        <f t="shared" si="4"/>
        <v>33030</v>
      </c>
      <c r="G24" s="103">
        <v>54000</v>
      </c>
      <c r="H24" s="103">
        <v>54000</v>
      </c>
      <c r="I24" s="103">
        <v>28520</v>
      </c>
      <c r="J24" s="103">
        <v>146000</v>
      </c>
      <c r="K24" s="103">
        <v>141000</v>
      </c>
      <c r="L24" s="103">
        <v>4510</v>
      </c>
      <c r="M24" s="103"/>
      <c r="N24" s="103"/>
      <c r="O24" s="103"/>
    </row>
    <row r="25" spans="1:15" ht="17.25" customHeight="1">
      <c r="A25" s="19"/>
      <c r="B25" s="20" t="s">
        <v>40</v>
      </c>
      <c r="C25" s="21" t="s">
        <v>41</v>
      </c>
      <c r="D25" s="10">
        <f t="shared" si="2"/>
        <v>2116746</v>
      </c>
      <c r="E25" s="10">
        <f t="shared" si="3"/>
        <v>2239884</v>
      </c>
      <c r="F25" s="10">
        <f t="shared" si="4"/>
        <v>1401706</v>
      </c>
      <c r="G25" s="103">
        <v>1276746</v>
      </c>
      <c r="H25" s="103">
        <v>1399884</v>
      </c>
      <c r="I25" s="103">
        <v>736146</v>
      </c>
      <c r="J25" s="103">
        <v>840000</v>
      </c>
      <c r="K25" s="103">
        <v>840000</v>
      </c>
      <c r="L25" s="103">
        <v>665560</v>
      </c>
      <c r="M25" s="103"/>
      <c r="N25" s="103"/>
      <c r="O25" s="103"/>
    </row>
    <row r="26" spans="1:15" ht="15" customHeight="1">
      <c r="A26" s="19"/>
      <c r="B26" s="20" t="s">
        <v>42</v>
      </c>
      <c r="C26" s="21" t="s">
        <v>43</v>
      </c>
      <c r="D26" s="10">
        <f t="shared" si="2"/>
        <v>0</v>
      </c>
      <c r="E26" s="10">
        <f t="shared" si="3"/>
        <v>0</v>
      </c>
      <c r="F26" s="10">
        <f t="shared" si="4"/>
        <v>0</v>
      </c>
      <c r="G26" s="103"/>
      <c r="H26" s="103"/>
      <c r="I26" s="103"/>
      <c r="J26" s="103"/>
      <c r="K26" s="103"/>
      <c r="L26" s="103"/>
      <c r="M26" s="103"/>
      <c r="N26" s="103"/>
      <c r="O26" s="103"/>
    </row>
    <row r="27" spans="1:15" ht="15" customHeight="1">
      <c r="A27" s="26"/>
      <c r="B27" s="27" t="s">
        <v>44</v>
      </c>
      <c r="C27" s="21" t="s">
        <v>45</v>
      </c>
      <c r="D27" s="10">
        <f t="shared" si="2"/>
        <v>47000</v>
      </c>
      <c r="E27" s="10">
        <f t="shared" si="3"/>
        <v>76270</v>
      </c>
      <c r="F27" s="10">
        <f t="shared" si="4"/>
        <v>74939</v>
      </c>
      <c r="G27" s="103"/>
      <c r="H27" s="103"/>
      <c r="I27" s="103"/>
      <c r="J27" s="103">
        <v>3000</v>
      </c>
      <c r="K27" s="103">
        <v>3000</v>
      </c>
      <c r="L27" s="103">
        <v>1741</v>
      </c>
      <c r="M27" s="103">
        <v>44000</v>
      </c>
      <c r="N27" s="103">
        <v>73270</v>
      </c>
      <c r="O27" s="103">
        <v>73198</v>
      </c>
    </row>
    <row r="28" spans="1:15" ht="15" customHeight="1">
      <c r="A28" s="26"/>
      <c r="B28" s="27" t="s">
        <v>46</v>
      </c>
      <c r="C28" s="21" t="s">
        <v>47</v>
      </c>
      <c r="D28" s="10">
        <f t="shared" si="2"/>
        <v>0</v>
      </c>
      <c r="E28" s="10">
        <f t="shared" si="3"/>
        <v>0</v>
      </c>
      <c r="F28" s="10">
        <f t="shared" si="4"/>
        <v>0</v>
      </c>
      <c r="G28" s="103"/>
      <c r="H28" s="103"/>
      <c r="I28" s="103"/>
      <c r="J28" s="103"/>
      <c r="K28" s="103"/>
      <c r="L28" s="103"/>
      <c r="M28" s="103"/>
      <c r="N28" s="103"/>
      <c r="O28" s="103"/>
    </row>
    <row r="29" spans="1:15" ht="15" customHeight="1">
      <c r="A29" s="26"/>
      <c r="B29" s="27" t="s">
        <v>48</v>
      </c>
      <c r="C29" s="21" t="s">
        <v>49</v>
      </c>
      <c r="D29" s="10">
        <f t="shared" si="2"/>
        <v>0</v>
      </c>
      <c r="E29" s="10">
        <f t="shared" si="3"/>
        <v>0</v>
      </c>
      <c r="F29" s="10">
        <f t="shared" si="4"/>
        <v>0</v>
      </c>
      <c r="G29" s="103"/>
      <c r="H29" s="103"/>
      <c r="I29" s="103"/>
      <c r="J29" s="103"/>
      <c r="K29" s="103"/>
      <c r="L29" s="103"/>
      <c r="M29" s="103"/>
      <c r="N29" s="103"/>
      <c r="O29" s="103"/>
    </row>
    <row r="30" spans="1:15" ht="15" customHeight="1">
      <c r="A30" s="26"/>
      <c r="B30" s="27" t="s">
        <v>50</v>
      </c>
      <c r="C30" s="21" t="s">
        <v>51</v>
      </c>
      <c r="D30" s="10">
        <f t="shared" si="2"/>
        <v>1116000</v>
      </c>
      <c r="E30" s="10">
        <f t="shared" si="3"/>
        <v>1059900</v>
      </c>
      <c r="F30" s="10">
        <f t="shared" si="4"/>
        <v>882596</v>
      </c>
      <c r="G30" s="103">
        <v>23000</v>
      </c>
      <c r="H30" s="103">
        <v>23000</v>
      </c>
      <c r="I30" s="103">
        <v>1274</v>
      </c>
      <c r="J30" s="103">
        <v>475000</v>
      </c>
      <c r="K30" s="103">
        <v>475000</v>
      </c>
      <c r="L30" s="103">
        <v>331161</v>
      </c>
      <c r="M30" s="103">
        <v>618000</v>
      </c>
      <c r="N30" s="103">
        <v>561900</v>
      </c>
      <c r="O30" s="103">
        <v>550161</v>
      </c>
    </row>
    <row r="31" spans="1:15" ht="15" customHeight="1">
      <c r="A31" s="26"/>
      <c r="B31" s="20" t="s">
        <v>52</v>
      </c>
      <c r="C31" s="21" t="s">
        <v>53</v>
      </c>
      <c r="D31" s="10">
        <f t="shared" si="2"/>
        <v>1591000</v>
      </c>
      <c r="E31" s="10">
        <f t="shared" si="3"/>
        <v>1764446</v>
      </c>
      <c r="F31" s="10">
        <f t="shared" si="4"/>
        <v>1590843</v>
      </c>
      <c r="G31" s="103"/>
      <c r="H31" s="103"/>
      <c r="I31" s="103"/>
      <c r="J31" s="103">
        <v>511000</v>
      </c>
      <c r="K31" s="103">
        <v>511000</v>
      </c>
      <c r="L31" s="103">
        <v>337397</v>
      </c>
      <c r="M31" s="103">
        <v>1080000</v>
      </c>
      <c r="N31" s="103">
        <v>1253446</v>
      </c>
      <c r="O31" s="103">
        <v>1253446</v>
      </c>
    </row>
    <row r="32" spans="1:15" ht="17.25" customHeight="1">
      <c r="A32" s="28" t="s">
        <v>54</v>
      </c>
      <c r="B32" s="29"/>
      <c r="C32" s="18" t="s">
        <v>55</v>
      </c>
      <c r="D32" s="10">
        <f t="shared" si="2"/>
        <v>161450</v>
      </c>
      <c r="E32" s="10">
        <f t="shared" si="3"/>
        <v>166450</v>
      </c>
      <c r="F32" s="10">
        <f t="shared" si="4"/>
        <v>126350</v>
      </c>
      <c r="G32" s="12">
        <f>G38+G39</f>
        <v>1450</v>
      </c>
      <c r="H32" s="12">
        <f t="shared" ref="H32:O32" si="9">H38+H39</f>
        <v>1450</v>
      </c>
      <c r="I32" s="12">
        <f t="shared" si="9"/>
        <v>1450</v>
      </c>
      <c r="J32" s="12">
        <f t="shared" si="9"/>
        <v>160000</v>
      </c>
      <c r="K32" s="12">
        <f t="shared" si="9"/>
        <v>165000</v>
      </c>
      <c r="L32" s="12">
        <f t="shared" si="9"/>
        <v>124900</v>
      </c>
      <c r="M32" s="12">
        <f t="shared" si="9"/>
        <v>0</v>
      </c>
      <c r="N32" s="12">
        <f t="shared" si="9"/>
        <v>0</v>
      </c>
      <c r="O32" s="12">
        <f t="shared" si="9"/>
        <v>0</v>
      </c>
    </row>
    <row r="33" spans="1:15" ht="13.5" hidden="1" customHeight="1">
      <c r="A33" s="26"/>
      <c r="B33" s="20" t="s">
        <v>56</v>
      </c>
      <c r="C33" s="21" t="s">
        <v>57</v>
      </c>
      <c r="D33" s="10">
        <f t="shared" si="2"/>
        <v>0</v>
      </c>
      <c r="E33" s="10">
        <f t="shared" si="3"/>
        <v>0</v>
      </c>
      <c r="F33" s="10">
        <f t="shared" si="4"/>
        <v>0</v>
      </c>
      <c r="G33" s="12"/>
      <c r="H33" s="12"/>
      <c r="I33" s="12"/>
      <c r="J33" s="12"/>
      <c r="K33" s="12"/>
      <c r="L33" s="12"/>
      <c r="M33" s="12"/>
      <c r="N33" s="12"/>
      <c r="O33" s="12"/>
    </row>
    <row r="34" spans="1:15" ht="13.5" hidden="1" customHeight="1">
      <c r="A34" s="26"/>
      <c r="B34" s="20" t="s">
        <v>58</v>
      </c>
      <c r="C34" s="21" t="s">
        <v>59</v>
      </c>
      <c r="D34" s="10">
        <f t="shared" si="2"/>
        <v>0</v>
      </c>
      <c r="E34" s="10">
        <f t="shared" si="3"/>
        <v>0</v>
      </c>
      <c r="F34" s="10">
        <f t="shared" si="4"/>
        <v>0</v>
      </c>
      <c r="G34" s="12"/>
      <c r="H34" s="12"/>
      <c r="I34" s="12"/>
      <c r="J34" s="12"/>
      <c r="K34" s="12"/>
      <c r="L34" s="12"/>
      <c r="M34" s="12"/>
      <c r="N34" s="12"/>
      <c r="O34" s="12"/>
    </row>
    <row r="35" spans="1:15" ht="17.25" hidden="1" customHeight="1">
      <c r="A35" s="26"/>
      <c r="B35" s="20" t="s">
        <v>60</v>
      </c>
      <c r="C35" s="21" t="s">
        <v>61</v>
      </c>
      <c r="D35" s="10">
        <f t="shared" si="2"/>
        <v>0</v>
      </c>
      <c r="E35" s="10">
        <f t="shared" si="3"/>
        <v>0</v>
      </c>
      <c r="F35" s="10">
        <f t="shared" si="4"/>
        <v>0</v>
      </c>
      <c r="G35" s="12"/>
      <c r="H35" s="12"/>
      <c r="I35" s="12"/>
      <c r="J35" s="12"/>
      <c r="K35" s="12"/>
      <c r="L35" s="12"/>
      <c r="M35" s="12"/>
      <c r="N35" s="12"/>
      <c r="O35" s="12"/>
    </row>
    <row r="36" spans="1:15" ht="15.75" hidden="1" customHeight="1">
      <c r="A36" s="26"/>
      <c r="B36" s="20" t="s">
        <v>62</v>
      </c>
      <c r="C36" s="21" t="s">
        <v>63</v>
      </c>
      <c r="D36" s="10">
        <f t="shared" si="2"/>
        <v>0</v>
      </c>
      <c r="E36" s="10">
        <f t="shared" si="3"/>
        <v>0</v>
      </c>
      <c r="F36" s="10">
        <f t="shared" si="4"/>
        <v>0</v>
      </c>
      <c r="G36" s="12"/>
      <c r="H36" s="12"/>
      <c r="I36" s="12"/>
      <c r="J36" s="12"/>
      <c r="K36" s="12"/>
      <c r="L36" s="12"/>
      <c r="M36" s="12"/>
      <c r="N36" s="12"/>
      <c r="O36" s="12"/>
    </row>
    <row r="37" spans="1:15" ht="15.75" hidden="1" customHeight="1">
      <c r="A37" s="26"/>
      <c r="B37" s="27" t="s">
        <v>64</v>
      </c>
      <c r="C37" s="21" t="s">
        <v>65</v>
      </c>
      <c r="D37" s="10">
        <f t="shared" si="2"/>
        <v>0</v>
      </c>
      <c r="E37" s="10">
        <f t="shared" si="3"/>
        <v>0</v>
      </c>
      <c r="F37" s="10">
        <f t="shared" si="4"/>
        <v>0</v>
      </c>
      <c r="G37" s="12"/>
      <c r="H37" s="12"/>
      <c r="I37" s="12"/>
      <c r="J37" s="12"/>
      <c r="K37" s="12"/>
      <c r="L37" s="12"/>
      <c r="M37" s="12"/>
      <c r="N37" s="12"/>
      <c r="O37" s="12"/>
    </row>
    <row r="38" spans="1:15">
      <c r="A38" s="26"/>
      <c r="B38" s="27" t="s">
        <v>66</v>
      </c>
      <c r="C38" s="21" t="s">
        <v>67</v>
      </c>
      <c r="D38" s="10">
        <f t="shared" si="2"/>
        <v>161450</v>
      </c>
      <c r="E38" s="10">
        <f t="shared" si="3"/>
        <v>166450</v>
      </c>
      <c r="F38" s="10">
        <f t="shared" si="4"/>
        <v>126350</v>
      </c>
      <c r="G38" s="103">
        <v>1450</v>
      </c>
      <c r="H38" s="103">
        <v>1450</v>
      </c>
      <c r="I38" s="103">
        <v>1450</v>
      </c>
      <c r="J38" s="103">
        <v>160000</v>
      </c>
      <c r="K38" s="103">
        <v>165000</v>
      </c>
      <c r="L38" s="103">
        <v>124900</v>
      </c>
      <c r="M38" s="103"/>
      <c r="N38" s="103"/>
      <c r="O38" s="103"/>
    </row>
    <row r="39" spans="1:15">
      <c r="A39" s="19"/>
      <c r="B39" s="20" t="s">
        <v>68</v>
      </c>
      <c r="C39" s="21" t="s">
        <v>69</v>
      </c>
      <c r="D39" s="10">
        <f t="shared" si="2"/>
        <v>0</v>
      </c>
      <c r="E39" s="10">
        <f t="shared" si="3"/>
        <v>0</v>
      </c>
      <c r="F39" s="10">
        <f t="shared" si="4"/>
        <v>0</v>
      </c>
      <c r="G39" s="103"/>
      <c r="H39" s="103"/>
      <c r="I39" s="103"/>
      <c r="J39" s="103"/>
      <c r="K39" s="103"/>
      <c r="L39" s="103"/>
      <c r="M39" s="103"/>
      <c r="N39" s="103"/>
      <c r="O39" s="103"/>
    </row>
    <row r="40" spans="1:15" ht="16.5" customHeight="1">
      <c r="A40" s="30" t="s">
        <v>70</v>
      </c>
      <c r="B40" s="31"/>
      <c r="C40" s="18" t="s">
        <v>71</v>
      </c>
      <c r="D40" s="10">
        <f t="shared" si="2"/>
        <v>554523</v>
      </c>
      <c r="E40" s="10">
        <f t="shared" si="3"/>
        <v>540977</v>
      </c>
      <c r="F40" s="10">
        <f t="shared" si="4"/>
        <v>373511</v>
      </c>
      <c r="G40" s="12">
        <f>G45+G46+G47</f>
        <v>47523</v>
      </c>
      <c r="H40" s="12">
        <f t="shared" ref="H40:O40" si="10">H45+H46+H47</f>
        <v>58685</v>
      </c>
      <c r="I40" s="12">
        <f t="shared" si="10"/>
        <v>17256</v>
      </c>
      <c r="J40" s="12">
        <f t="shared" si="10"/>
        <v>225000</v>
      </c>
      <c r="K40" s="12">
        <f t="shared" si="10"/>
        <v>225000</v>
      </c>
      <c r="L40" s="12">
        <f t="shared" si="10"/>
        <v>99132</v>
      </c>
      <c r="M40" s="12">
        <f t="shared" si="10"/>
        <v>282000</v>
      </c>
      <c r="N40" s="12">
        <f t="shared" si="10"/>
        <v>257292</v>
      </c>
      <c r="O40" s="12">
        <f t="shared" si="10"/>
        <v>257123</v>
      </c>
    </row>
    <row r="41" spans="1:15" ht="16.5" hidden="1" customHeight="1">
      <c r="A41" s="26"/>
      <c r="B41" s="32" t="s">
        <v>72</v>
      </c>
      <c r="C41" s="21" t="s">
        <v>73</v>
      </c>
      <c r="D41" s="10">
        <f t="shared" si="2"/>
        <v>0</v>
      </c>
      <c r="E41" s="10">
        <f t="shared" si="3"/>
        <v>0</v>
      </c>
      <c r="F41" s="10">
        <f t="shared" si="4"/>
        <v>0</v>
      </c>
      <c r="G41" s="12"/>
      <c r="H41" s="12"/>
      <c r="I41" s="12"/>
      <c r="J41" s="12"/>
      <c r="K41" s="12"/>
      <c r="L41" s="12"/>
      <c r="M41" s="12"/>
      <c r="N41" s="12"/>
      <c r="O41" s="12"/>
    </row>
    <row r="42" spans="1:15" ht="16.5" hidden="1" customHeight="1">
      <c r="A42" s="33"/>
      <c r="B42" s="27" t="s">
        <v>74</v>
      </c>
      <c r="C42" s="21" t="s">
        <v>75</v>
      </c>
      <c r="D42" s="10">
        <f t="shared" si="2"/>
        <v>0</v>
      </c>
      <c r="E42" s="10">
        <f t="shared" si="3"/>
        <v>0</v>
      </c>
      <c r="F42" s="10">
        <f t="shared" si="4"/>
        <v>0</v>
      </c>
      <c r="G42" s="12"/>
      <c r="H42" s="12"/>
      <c r="I42" s="12"/>
      <c r="J42" s="12"/>
      <c r="K42" s="12"/>
      <c r="L42" s="12"/>
      <c r="M42" s="12"/>
      <c r="N42" s="12"/>
      <c r="O42" s="12"/>
    </row>
    <row r="43" spans="1:15" ht="16.5" hidden="1" customHeight="1">
      <c r="A43" s="33"/>
      <c r="B43" s="27" t="s">
        <v>76</v>
      </c>
      <c r="C43" s="21" t="s">
        <v>77</v>
      </c>
      <c r="D43" s="10">
        <f t="shared" si="2"/>
        <v>0</v>
      </c>
      <c r="E43" s="10">
        <f t="shared" si="3"/>
        <v>0</v>
      </c>
      <c r="F43" s="10">
        <f t="shared" si="4"/>
        <v>0</v>
      </c>
      <c r="G43" s="12"/>
      <c r="H43" s="12"/>
      <c r="I43" s="12"/>
      <c r="J43" s="12"/>
      <c r="K43" s="12"/>
      <c r="L43" s="12"/>
      <c r="M43" s="12"/>
      <c r="N43" s="12"/>
      <c r="O43" s="12"/>
    </row>
    <row r="44" spans="1:15" ht="16.5" hidden="1" customHeight="1">
      <c r="A44" s="33"/>
      <c r="B44" s="34" t="s">
        <v>78</v>
      </c>
      <c r="C44" s="21" t="s">
        <v>79</v>
      </c>
      <c r="D44" s="10">
        <f t="shared" si="2"/>
        <v>0</v>
      </c>
      <c r="E44" s="10">
        <f t="shared" si="3"/>
        <v>0</v>
      </c>
      <c r="F44" s="10">
        <f t="shared" si="4"/>
        <v>0</v>
      </c>
      <c r="G44" s="12"/>
      <c r="H44" s="12"/>
      <c r="I44" s="12"/>
      <c r="J44" s="12"/>
      <c r="K44" s="12"/>
      <c r="L44" s="12"/>
      <c r="M44" s="12"/>
      <c r="N44" s="12"/>
      <c r="O44" s="12"/>
    </row>
    <row r="45" spans="1:15">
      <c r="A45" s="33"/>
      <c r="B45" s="34" t="s">
        <v>477</v>
      </c>
      <c r="C45" s="21" t="s">
        <v>478</v>
      </c>
      <c r="D45" s="10">
        <f t="shared" si="2"/>
        <v>1584</v>
      </c>
      <c r="E45" s="10">
        <f t="shared" si="3"/>
        <v>0</v>
      </c>
      <c r="F45" s="10">
        <f t="shared" si="4"/>
        <v>0</v>
      </c>
      <c r="G45" s="103">
        <v>1584</v>
      </c>
      <c r="H45" s="103"/>
      <c r="I45" s="103"/>
      <c r="J45" s="103"/>
      <c r="K45" s="103"/>
      <c r="L45" s="103"/>
      <c r="M45" s="103"/>
      <c r="N45" s="103"/>
      <c r="O45" s="103"/>
    </row>
    <row r="46" spans="1:15">
      <c r="A46" s="33"/>
      <c r="B46" s="27" t="s">
        <v>80</v>
      </c>
      <c r="C46" s="21" t="s">
        <v>81</v>
      </c>
      <c r="D46" s="10">
        <f t="shared" si="2"/>
        <v>552939</v>
      </c>
      <c r="E46" s="10">
        <f t="shared" si="3"/>
        <v>531977</v>
      </c>
      <c r="F46" s="10">
        <f t="shared" si="4"/>
        <v>373511</v>
      </c>
      <c r="G46" s="103">
        <v>45939</v>
      </c>
      <c r="H46" s="103">
        <v>49685</v>
      </c>
      <c r="I46" s="103">
        <v>17256</v>
      </c>
      <c r="J46" s="103">
        <v>225000</v>
      </c>
      <c r="K46" s="103">
        <v>225000</v>
      </c>
      <c r="L46" s="103">
        <v>99132</v>
      </c>
      <c r="M46" s="103">
        <v>282000</v>
      </c>
      <c r="N46" s="103">
        <v>257292</v>
      </c>
      <c r="O46" s="103">
        <v>257123</v>
      </c>
    </row>
    <row r="47" spans="1:15">
      <c r="A47" s="33"/>
      <c r="B47" s="27" t="s">
        <v>480</v>
      </c>
      <c r="C47" s="21" t="s">
        <v>481</v>
      </c>
      <c r="D47" s="10">
        <f t="shared" si="2"/>
        <v>0</v>
      </c>
      <c r="E47" s="10">
        <f t="shared" si="3"/>
        <v>9000</v>
      </c>
      <c r="F47" s="10">
        <f t="shared" si="4"/>
        <v>0</v>
      </c>
      <c r="G47" s="103"/>
      <c r="H47" s="103">
        <v>9000</v>
      </c>
      <c r="I47" s="103"/>
      <c r="J47" s="103"/>
      <c r="K47" s="103"/>
      <c r="L47" s="103"/>
      <c r="M47" s="103"/>
      <c r="N47" s="103"/>
      <c r="O47" s="103"/>
    </row>
    <row r="48" spans="1:15" s="17" customFormat="1" ht="36" customHeight="1">
      <c r="A48" s="108" t="s">
        <v>82</v>
      </c>
      <c r="B48" s="108"/>
      <c r="C48" s="16" t="s">
        <v>83</v>
      </c>
      <c r="D48" s="10">
        <f t="shared" si="2"/>
        <v>23936207</v>
      </c>
      <c r="E48" s="10">
        <f t="shared" si="3"/>
        <v>27614404</v>
      </c>
      <c r="F48" s="10">
        <f t="shared" si="4"/>
        <v>23442388</v>
      </c>
      <c r="G48" s="12">
        <f>G49+G60+G61+G64+G69+G73+G76+G77+G78+G79+G80+G81+G90+G95+G96</f>
        <v>7360207</v>
      </c>
      <c r="H48" s="12">
        <f t="shared" ref="H48:O48" si="11">H49+H60+H61+H64+H69+H73+H76+H77+H78+H79+H80+H81+H90+H95+H96</f>
        <v>8090407</v>
      </c>
      <c r="I48" s="12">
        <f t="shared" si="11"/>
        <v>5253991</v>
      </c>
      <c r="J48" s="12">
        <f t="shared" si="11"/>
        <v>4545000</v>
      </c>
      <c r="K48" s="12">
        <f t="shared" si="11"/>
        <v>4487000</v>
      </c>
      <c r="L48" s="12">
        <f t="shared" si="11"/>
        <v>3392726</v>
      </c>
      <c r="M48" s="12">
        <f t="shared" si="11"/>
        <v>12031000</v>
      </c>
      <c r="N48" s="12">
        <f t="shared" si="11"/>
        <v>15036997</v>
      </c>
      <c r="O48" s="12">
        <f t="shared" si="11"/>
        <v>14795671</v>
      </c>
    </row>
    <row r="49" spans="1:15" ht="14.25" customHeight="1">
      <c r="A49" s="35" t="s">
        <v>84</v>
      </c>
      <c r="B49" s="29"/>
      <c r="C49" s="18" t="s">
        <v>85</v>
      </c>
      <c r="D49" s="10">
        <f t="shared" si="2"/>
        <v>11408828</v>
      </c>
      <c r="E49" s="10">
        <f t="shared" si="3"/>
        <v>11321554</v>
      </c>
      <c r="F49" s="10">
        <f t="shared" si="4"/>
        <v>9493364</v>
      </c>
      <c r="G49" s="12">
        <f>SUM(G50:G59)</f>
        <v>1719728</v>
      </c>
      <c r="H49" s="12">
        <f t="shared" ref="H49:O49" si="12">SUM(H50:H59)</f>
        <v>1875957</v>
      </c>
      <c r="I49" s="12">
        <f t="shared" si="12"/>
        <v>740837</v>
      </c>
      <c r="J49" s="12">
        <f t="shared" si="12"/>
        <v>2658100</v>
      </c>
      <c r="K49" s="12">
        <f t="shared" si="12"/>
        <v>2783100</v>
      </c>
      <c r="L49" s="12">
        <f t="shared" si="12"/>
        <v>2132826</v>
      </c>
      <c r="M49" s="12">
        <f t="shared" si="12"/>
        <v>7031000</v>
      </c>
      <c r="N49" s="12">
        <f t="shared" si="12"/>
        <v>6662497</v>
      </c>
      <c r="O49" s="12">
        <f t="shared" si="12"/>
        <v>6619701</v>
      </c>
    </row>
    <row r="50" spans="1:15" ht="17.100000000000001" customHeight="1">
      <c r="A50" s="33"/>
      <c r="B50" s="27" t="s">
        <v>86</v>
      </c>
      <c r="C50" s="21" t="s">
        <v>87</v>
      </c>
      <c r="D50" s="10">
        <f t="shared" si="2"/>
        <v>140000</v>
      </c>
      <c r="E50" s="10">
        <f t="shared" si="3"/>
        <v>159173</v>
      </c>
      <c r="F50" s="10">
        <f t="shared" si="4"/>
        <v>101443</v>
      </c>
      <c r="G50" s="103">
        <v>60000</v>
      </c>
      <c r="H50" s="103">
        <v>66394</v>
      </c>
      <c r="I50" s="103">
        <v>20395</v>
      </c>
      <c r="J50" s="103">
        <v>51000</v>
      </c>
      <c r="K50" s="103">
        <v>59000</v>
      </c>
      <c r="L50" s="103">
        <v>50678</v>
      </c>
      <c r="M50" s="103">
        <v>29000</v>
      </c>
      <c r="N50" s="103">
        <v>33779</v>
      </c>
      <c r="O50" s="103">
        <v>30370</v>
      </c>
    </row>
    <row r="51" spans="1:15" ht="17.25" customHeight="1">
      <c r="A51" s="33"/>
      <c r="B51" s="27" t="s">
        <v>88</v>
      </c>
      <c r="C51" s="21" t="s">
        <v>89</v>
      </c>
      <c r="D51" s="10">
        <f t="shared" si="2"/>
        <v>232800</v>
      </c>
      <c r="E51" s="10">
        <f t="shared" si="3"/>
        <v>233736</v>
      </c>
      <c r="F51" s="10">
        <f t="shared" si="4"/>
        <v>78035</v>
      </c>
      <c r="G51" s="103">
        <v>150000</v>
      </c>
      <c r="H51" s="103">
        <v>150100</v>
      </c>
      <c r="I51" s="103">
        <v>21255</v>
      </c>
      <c r="J51" s="103">
        <v>60000</v>
      </c>
      <c r="K51" s="103">
        <v>60000</v>
      </c>
      <c r="L51" s="103">
        <v>33147</v>
      </c>
      <c r="M51" s="103">
        <v>22800</v>
      </c>
      <c r="N51" s="103">
        <v>23636</v>
      </c>
      <c r="O51" s="103">
        <v>23633</v>
      </c>
    </row>
    <row r="52" spans="1:15" ht="17.25" customHeight="1">
      <c r="A52" s="33"/>
      <c r="B52" s="27" t="s">
        <v>90</v>
      </c>
      <c r="C52" s="21" t="s">
        <v>91</v>
      </c>
      <c r="D52" s="10">
        <f t="shared" si="2"/>
        <v>1320191</v>
      </c>
      <c r="E52" s="10">
        <f t="shared" si="3"/>
        <v>1113126</v>
      </c>
      <c r="F52" s="10">
        <f t="shared" si="4"/>
        <v>951782</v>
      </c>
      <c r="G52" s="103">
        <v>53691</v>
      </c>
      <c r="H52" s="103">
        <v>84916</v>
      </c>
      <c r="I52" s="103">
        <v>24885</v>
      </c>
      <c r="J52" s="103">
        <v>650000</v>
      </c>
      <c r="K52" s="103">
        <v>650000</v>
      </c>
      <c r="L52" s="103">
        <v>548688</v>
      </c>
      <c r="M52" s="103">
        <v>616500</v>
      </c>
      <c r="N52" s="103">
        <v>378210</v>
      </c>
      <c r="O52" s="103">
        <v>378209</v>
      </c>
    </row>
    <row r="53" spans="1:15" ht="17.25" customHeight="1">
      <c r="A53" s="33"/>
      <c r="B53" s="27" t="s">
        <v>92</v>
      </c>
      <c r="C53" s="21" t="s">
        <v>93</v>
      </c>
      <c r="D53" s="10">
        <f t="shared" si="2"/>
        <v>725800</v>
      </c>
      <c r="E53" s="10">
        <f t="shared" si="3"/>
        <v>736030</v>
      </c>
      <c r="F53" s="10">
        <f t="shared" si="4"/>
        <v>627037</v>
      </c>
      <c r="G53" s="103">
        <v>19500</v>
      </c>
      <c r="H53" s="103">
        <v>23500</v>
      </c>
      <c r="I53" s="103">
        <v>11552</v>
      </c>
      <c r="J53" s="103">
        <v>670100</v>
      </c>
      <c r="K53" s="103">
        <v>670100</v>
      </c>
      <c r="L53" s="103">
        <v>573057</v>
      </c>
      <c r="M53" s="103">
        <v>36200</v>
      </c>
      <c r="N53" s="103">
        <v>42430</v>
      </c>
      <c r="O53" s="103">
        <v>42428</v>
      </c>
    </row>
    <row r="54" spans="1:15" ht="17.25" customHeight="1">
      <c r="A54" s="33"/>
      <c r="B54" s="27" t="s">
        <v>94</v>
      </c>
      <c r="C54" s="21" t="s">
        <v>95</v>
      </c>
      <c r="D54" s="10">
        <f t="shared" si="2"/>
        <v>90000</v>
      </c>
      <c r="E54" s="10">
        <f t="shared" si="3"/>
        <v>121400</v>
      </c>
      <c r="F54" s="10">
        <f t="shared" si="4"/>
        <v>85381</v>
      </c>
      <c r="G54" s="103"/>
      <c r="H54" s="103">
        <v>20000</v>
      </c>
      <c r="I54" s="103">
        <v>0</v>
      </c>
      <c r="J54" s="103">
        <v>75000</v>
      </c>
      <c r="K54" s="103">
        <v>75000</v>
      </c>
      <c r="L54" s="103">
        <v>58981</v>
      </c>
      <c r="M54" s="103">
        <v>15000</v>
      </c>
      <c r="N54" s="103">
        <v>26400</v>
      </c>
      <c r="O54" s="103">
        <v>26400</v>
      </c>
    </row>
    <row r="55" spans="1:15" ht="17.25" customHeight="1">
      <c r="A55" s="33"/>
      <c r="B55" s="27" t="s">
        <v>96</v>
      </c>
      <c r="C55" s="21" t="s">
        <v>97</v>
      </c>
      <c r="D55" s="10">
        <f t="shared" si="2"/>
        <v>73000</v>
      </c>
      <c r="E55" s="10">
        <f t="shared" si="3"/>
        <v>73000</v>
      </c>
      <c r="F55" s="10">
        <f t="shared" si="4"/>
        <v>13604</v>
      </c>
      <c r="G55" s="103">
        <v>3000</v>
      </c>
      <c r="H55" s="103">
        <v>3000</v>
      </c>
      <c r="I55" s="103">
        <v>0</v>
      </c>
      <c r="J55" s="103">
        <v>70000</v>
      </c>
      <c r="K55" s="103">
        <v>70000</v>
      </c>
      <c r="L55" s="103">
        <v>13604</v>
      </c>
      <c r="M55" s="103"/>
      <c r="N55" s="103"/>
      <c r="O55" s="103">
        <v>0</v>
      </c>
    </row>
    <row r="56" spans="1:15" ht="17.25" customHeight="1">
      <c r="A56" s="33"/>
      <c r="B56" s="27" t="s">
        <v>98</v>
      </c>
      <c r="C56" s="21" t="s">
        <v>99</v>
      </c>
      <c r="D56" s="10">
        <f t="shared" si="2"/>
        <v>287000</v>
      </c>
      <c r="E56" s="10">
        <f t="shared" si="3"/>
        <v>268063</v>
      </c>
      <c r="F56" s="10">
        <f t="shared" si="4"/>
        <v>253069</v>
      </c>
      <c r="G56" s="103">
        <v>17000</v>
      </c>
      <c r="H56" s="103">
        <v>15000</v>
      </c>
      <c r="I56" s="103">
        <v>12</v>
      </c>
      <c r="J56" s="103"/>
      <c r="K56" s="103"/>
      <c r="L56" s="103">
        <v>0</v>
      </c>
      <c r="M56" s="103">
        <v>270000</v>
      </c>
      <c r="N56" s="103">
        <v>253063</v>
      </c>
      <c r="O56" s="103">
        <v>253057</v>
      </c>
    </row>
    <row r="57" spans="1:15" ht="15" customHeight="1">
      <c r="A57" s="33"/>
      <c r="B57" s="27" t="s">
        <v>100</v>
      </c>
      <c r="C57" s="21" t="s">
        <v>101</v>
      </c>
      <c r="D57" s="10">
        <f t="shared" si="2"/>
        <v>211500</v>
      </c>
      <c r="E57" s="10">
        <f t="shared" si="3"/>
        <v>222822</v>
      </c>
      <c r="F57" s="10">
        <f t="shared" si="4"/>
        <v>155729</v>
      </c>
      <c r="G57" s="103">
        <v>38500</v>
      </c>
      <c r="H57" s="103">
        <v>38500</v>
      </c>
      <c r="I57" s="103">
        <v>18292</v>
      </c>
      <c r="J57" s="103">
        <v>106000</v>
      </c>
      <c r="K57" s="103">
        <v>126000</v>
      </c>
      <c r="L57" s="103">
        <v>79116</v>
      </c>
      <c r="M57" s="103">
        <v>67000</v>
      </c>
      <c r="N57" s="103">
        <v>58322</v>
      </c>
      <c r="O57" s="103">
        <v>58321</v>
      </c>
    </row>
    <row r="58" spans="1:15" ht="15" customHeight="1">
      <c r="A58" s="33"/>
      <c r="B58" s="36" t="s">
        <v>102</v>
      </c>
      <c r="C58" s="21" t="s">
        <v>103</v>
      </c>
      <c r="D58" s="10">
        <f t="shared" si="2"/>
        <v>5327363</v>
      </c>
      <c r="E58" s="10">
        <f t="shared" si="3"/>
        <v>5119939</v>
      </c>
      <c r="F58" s="10">
        <f t="shared" si="4"/>
        <v>4916855</v>
      </c>
      <c r="G58" s="103">
        <v>310163</v>
      </c>
      <c r="H58" s="103">
        <v>292875</v>
      </c>
      <c r="I58" s="103">
        <v>144286</v>
      </c>
      <c r="J58" s="103">
        <v>33000</v>
      </c>
      <c r="K58" s="103">
        <v>33000</v>
      </c>
      <c r="L58" s="103">
        <v>17878</v>
      </c>
      <c r="M58" s="103">
        <v>4984200</v>
      </c>
      <c r="N58" s="103">
        <v>4794064</v>
      </c>
      <c r="O58" s="103">
        <v>4754691</v>
      </c>
    </row>
    <row r="59" spans="1:15" ht="15" customHeight="1">
      <c r="A59" s="33"/>
      <c r="B59" s="27" t="s">
        <v>104</v>
      </c>
      <c r="C59" s="21" t="s">
        <v>105</v>
      </c>
      <c r="D59" s="10">
        <f t="shared" si="2"/>
        <v>3001174</v>
      </c>
      <c r="E59" s="10">
        <f t="shared" si="3"/>
        <v>3274265</v>
      </c>
      <c r="F59" s="10">
        <f t="shared" si="4"/>
        <v>2310429</v>
      </c>
      <c r="G59" s="103">
        <v>1067874</v>
      </c>
      <c r="H59" s="103">
        <v>1181672</v>
      </c>
      <c r="I59" s="103">
        <v>500160</v>
      </c>
      <c r="J59" s="103">
        <v>943000</v>
      </c>
      <c r="K59" s="103">
        <v>1040000</v>
      </c>
      <c r="L59" s="103">
        <v>757677</v>
      </c>
      <c r="M59" s="103">
        <v>990300</v>
      </c>
      <c r="N59" s="103">
        <v>1052593</v>
      </c>
      <c r="O59" s="103">
        <v>1052592</v>
      </c>
    </row>
    <row r="60" spans="1:15" ht="21.75" customHeight="1">
      <c r="A60" s="28" t="s">
        <v>106</v>
      </c>
      <c r="B60" s="29"/>
      <c r="C60" s="18" t="s">
        <v>107</v>
      </c>
      <c r="D60" s="10">
        <f t="shared" si="2"/>
        <v>521623</v>
      </c>
      <c r="E60" s="10">
        <f t="shared" si="3"/>
        <v>1044971</v>
      </c>
      <c r="F60" s="10">
        <f t="shared" si="4"/>
        <v>707482</v>
      </c>
      <c r="G60" s="12">
        <v>311623</v>
      </c>
      <c r="H60" s="12">
        <v>350818</v>
      </c>
      <c r="I60" s="12">
        <v>34688</v>
      </c>
      <c r="J60" s="12">
        <v>210000</v>
      </c>
      <c r="K60" s="12">
        <v>290000</v>
      </c>
      <c r="L60" s="12">
        <v>268642</v>
      </c>
      <c r="M60" s="12"/>
      <c r="N60" s="12">
        <v>404153</v>
      </c>
      <c r="O60" s="12">
        <v>404152</v>
      </c>
    </row>
    <row r="61" spans="1:15" ht="17.25" customHeight="1">
      <c r="A61" s="28" t="s">
        <v>108</v>
      </c>
      <c r="B61" s="37"/>
      <c r="C61" s="18" t="s">
        <v>109</v>
      </c>
      <c r="D61" s="10">
        <f t="shared" si="2"/>
        <v>4719698</v>
      </c>
      <c r="E61" s="10">
        <f t="shared" si="3"/>
        <v>5137202</v>
      </c>
      <c r="F61" s="10">
        <f t="shared" si="4"/>
        <v>4132698</v>
      </c>
      <c r="G61" s="12">
        <f>G62+G63</f>
        <v>4639698</v>
      </c>
      <c r="H61" s="12">
        <f t="shared" ref="H61:O61" si="13">H62+H63</f>
        <v>5068898</v>
      </c>
      <c r="I61" s="12">
        <f t="shared" si="13"/>
        <v>4064394</v>
      </c>
      <c r="J61" s="12">
        <f t="shared" si="13"/>
        <v>0</v>
      </c>
      <c r="K61" s="12">
        <f t="shared" si="13"/>
        <v>0</v>
      </c>
      <c r="L61" s="12">
        <f t="shared" si="13"/>
        <v>0</v>
      </c>
      <c r="M61" s="12">
        <f t="shared" si="13"/>
        <v>80000</v>
      </c>
      <c r="N61" s="12">
        <f t="shared" si="13"/>
        <v>68304</v>
      </c>
      <c r="O61" s="12">
        <f t="shared" si="13"/>
        <v>68304</v>
      </c>
    </row>
    <row r="62" spans="1:15" ht="18" customHeight="1">
      <c r="A62" s="26"/>
      <c r="B62" s="36" t="s">
        <v>110</v>
      </c>
      <c r="C62" s="21" t="s">
        <v>111</v>
      </c>
      <c r="D62" s="10">
        <f t="shared" si="2"/>
        <v>4719698</v>
      </c>
      <c r="E62" s="10">
        <f t="shared" si="3"/>
        <v>5137202</v>
      </c>
      <c r="F62" s="10">
        <f t="shared" si="4"/>
        <v>4132698</v>
      </c>
      <c r="G62" s="103">
        <v>4639698</v>
      </c>
      <c r="H62" s="103">
        <v>5068898</v>
      </c>
      <c r="I62" s="103">
        <v>4064394</v>
      </c>
      <c r="J62" s="103"/>
      <c r="K62" s="103"/>
      <c r="L62" s="103"/>
      <c r="M62" s="103">
        <v>80000</v>
      </c>
      <c r="N62" s="103">
        <v>68304</v>
      </c>
      <c r="O62" s="103">
        <v>68304</v>
      </c>
    </row>
    <row r="63" spans="1:15" ht="15.75" customHeight="1">
      <c r="A63" s="26"/>
      <c r="B63" s="36" t="s">
        <v>112</v>
      </c>
      <c r="C63" s="21" t="s">
        <v>113</v>
      </c>
      <c r="D63" s="10">
        <f t="shared" si="2"/>
        <v>0</v>
      </c>
      <c r="E63" s="10">
        <f t="shared" si="3"/>
        <v>0</v>
      </c>
      <c r="F63" s="10">
        <f t="shared" si="4"/>
        <v>0</v>
      </c>
      <c r="G63" s="103"/>
      <c r="H63" s="103"/>
      <c r="I63" s="103"/>
      <c r="J63" s="103"/>
      <c r="K63" s="103"/>
      <c r="L63" s="103"/>
      <c r="M63" s="103"/>
      <c r="N63" s="103"/>
      <c r="O63" s="103"/>
    </row>
    <row r="64" spans="1:15" ht="14.25" customHeight="1">
      <c r="A64" s="28" t="s">
        <v>114</v>
      </c>
      <c r="B64" s="37"/>
      <c r="C64" s="18" t="s">
        <v>115</v>
      </c>
      <c r="D64" s="10">
        <f t="shared" si="2"/>
        <v>40500</v>
      </c>
      <c r="E64" s="10">
        <f t="shared" si="3"/>
        <v>25614</v>
      </c>
      <c r="F64" s="10">
        <f t="shared" si="4"/>
        <v>9144</v>
      </c>
      <c r="G64" s="12">
        <f>G65+G66+G67+G68</f>
        <v>20500</v>
      </c>
      <c r="H64" s="12">
        <f t="shared" ref="H64:O64" si="14">H65+H66+H67+H68</f>
        <v>20500</v>
      </c>
      <c r="I64" s="12">
        <f t="shared" si="14"/>
        <v>4030</v>
      </c>
      <c r="J64" s="12">
        <f t="shared" si="14"/>
        <v>0</v>
      </c>
      <c r="K64" s="12">
        <f t="shared" si="14"/>
        <v>0</v>
      </c>
      <c r="L64" s="12">
        <f t="shared" si="14"/>
        <v>0</v>
      </c>
      <c r="M64" s="12">
        <f t="shared" si="14"/>
        <v>20000</v>
      </c>
      <c r="N64" s="12">
        <f t="shared" si="14"/>
        <v>5114</v>
      </c>
      <c r="O64" s="12">
        <f t="shared" si="14"/>
        <v>5114</v>
      </c>
    </row>
    <row r="65" spans="1:15" ht="15" customHeight="1">
      <c r="A65" s="33"/>
      <c r="B65" s="27" t="s">
        <v>116</v>
      </c>
      <c r="C65" s="21" t="s">
        <v>117</v>
      </c>
      <c r="D65" s="10">
        <f t="shared" si="2"/>
        <v>12500</v>
      </c>
      <c r="E65" s="10">
        <f t="shared" si="3"/>
        <v>5890</v>
      </c>
      <c r="F65" s="10">
        <f t="shared" si="4"/>
        <v>4920</v>
      </c>
      <c r="G65" s="103">
        <v>2500</v>
      </c>
      <c r="H65" s="103">
        <v>2500</v>
      </c>
      <c r="I65" s="103">
        <v>1530</v>
      </c>
      <c r="J65" s="103"/>
      <c r="K65" s="103"/>
      <c r="L65" s="103"/>
      <c r="M65" s="103">
        <v>10000</v>
      </c>
      <c r="N65" s="103">
        <v>3390</v>
      </c>
      <c r="O65" s="103">
        <v>3390</v>
      </c>
    </row>
    <row r="66" spans="1:15" ht="16.5" customHeight="1">
      <c r="A66" s="33"/>
      <c r="B66" s="27" t="s">
        <v>118</v>
      </c>
      <c r="C66" s="21" t="s">
        <v>119</v>
      </c>
      <c r="D66" s="10">
        <f t="shared" si="2"/>
        <v>13000</v>
      </c>
      <c r="E66" s="10">
        <f t="shared" si="3"/>
        <v>4724</v>
      </c>
      <c r="F66" s="10">
        <f t="shared" si="4"/>
        <v>2724</v>
      </c>
      <c r="G66" s="103">
        <v>3000</v>
      </c>
      <c r="H66" s="103">
        <v>3000</v>
      </c>
      <c r="I66" s="103">
        <v>1000</v>
      </c>
      <c r="J66" s="103"/>
      <c r="K66" s="103"/>
      <c r="L66" s="103"/>
      <c r="M66" s="103">
        <v>10000</v>
      </c>
      <c r="N66" s="103">
        <v>1724</v>
      </c>
      <c r="O66" s="103">
        <v>1724</v>
      </c>
    </row>
    <row r="67" spans="1:15" ht="14.25" customHeight="1">
      <c r="A67" s="33"/>
      <c r="B67" s="27" t="s">
        <v>120</v>
      </c>
      <c r="C67" s="21" t="s">
        <v>121</v>
      </c>
      <c r="D67" s="10">
        <f t="shared" si="2"/>
        <v>0</v>
      </c>
      <c r="E67" s="10">
        <f t="shared" si="3"/>
        <v>0</v>
      </c>
      <c r="F67" s="10">
        <f t="shared" si="4"/>
        <v>0</v>
      </c>
      <c r="G67" s="103"/>
      <c r="H67" s="103"/>
      <c r="I67" s="103"/>
      <c r="J67" s="103"/>
      <c r="K67" s="103"/>
      <c r="L67" s="103"/>
      <c r="M67" s="103"/>
      <c r="N67" s="103"/>
      <c r="O67" s="103"/>
    </row>
    <row r="68" spans="1:15">
      <c r="A68" s="33"/>
      <c r="B68" s="27" t="s">
        <v>122</v>
      </c>
      <c r="C68" s="21" t="s">
        <v>123</v>
      </c>
      <c r="D68" s="10">
        <f t="shared" si="2"/>
        <v>15000</v>
      </c>
      <c r="E68" s="10">
        <f t="shared" si="3"/>
        <v>15000</v>
      </c>
      <c r="F68" s="10">
        <f t="shared" si="4"/>
        <v>1500</v>
      </c>
      <c r="G68" s="103">
        <v>15000</v>
      </c>
      <c r="H68" s="103">
        <v>15000</v>
      </c>
      <c r="I68" s="103">
        <v>1500</v>
      </c>
      <c r="J68" s="103"/>
      <c r="K68" s="103"/>
      <c r="L68" s="103"/>
      <c r="M68" s="103"/>
      <c r="N68" s="103"/>
      <c r="O68" s="103"/>
    </row>
    <row r="69" spans="1:15" ht="17.25" customHeight="1">
      <c r="A69" s="38" t="s">
        <v>124</v>
      </c>
      <c r="B69" s="37"/>
      <c r="C69" s="18" t="s">
        <v>125</v>
      </c>
      <c r="D69" s="10">
        <f t="shared" si="2"/>
        <v>606900</v>
      </c>
      <c r="E69" s="10">
        <f t="shared" si="3"/>
        <v>599637</v>
      </c>
      <c r="F69" s="10">
        <f t="shared" si="4"/>
        <v>309101</v>
      </c>
      <c r="G69" s="12">
        <f>G70+G71+G72</f>
        <v>299900</v>
      </c>
      <c r="H69" s="12">
        <f t="shared" ref="H69:O69" si="15">H70+H71+H72</f>
        <v>311807</v>
      </c>
      <c r="I69" s="12">
        <f t="shared" si="15"/>
        <v>68599</v>
      </c>
      <c r="J69" s="12">
        <f t="shared" si="15"/>
        <v>117000</v>
      </c>
      <c r="K69" s="12">
        <f t="shared" si="15"/>
        <v>127000</v>
      </c>
      <c r="L69" s="12">
        <f t="shared" si="15"/>
        <v>90990</v>
      </c>
      <c r="M69" s="12">
        <f t="shared" si="15"/>
        <v>190000</v>
      </c>
      <c r="N69" s="12">
        <f t="shared" si="15"/>
        <v>160830</v>
      </c>
      <c r="O69" s="12">
        <f t="shared" si="15"/>
        <v>149512</v>
      </c>
    </row>
    <row r="70" spans="1:15" ht="17.25" customHeight="1">
      <c r="A70" s="33"/>
      <c r="B70" s="27" t="s">
        <v>126</v>
      </c>
      <c r="C70" s="21" t="s">
        <v>127</v>
      </c>
      <c r="D70" s="10">
        <f t="shared" si="2"/>
        <v>204000</v>
      </c>
      <c r="E70" s="10">
        <f t="shared" si="3"/>
        <v>116477</v>
      </c>
      <c r="F70" s="10">
        <f t="shared" si="4"/>
        <v>77201</v>
      </c>
      <c r="G70" s="103">
        <v>19000</v>
      </c>
      <c r="H70" s="103">
        <v>29000</v>
      </c>
      <c r="I70" s="103">
        <v>10986</v>
      </c>
      <c r="J70" s="103">
        <v>35000</v>
      </c>
      <c r="K70" s="103">
        <v>35000</v>
      </c>
      <c r="L70" s="103">
        <v>13741</v>
      </c>
      <c r="M70" s="103">
        <v>150000</v>
      </c>
      <c r="N70" s="103">
        <v>52477</v>
      </c>
      <c r="O70" s="103">
        <v>52474</v>
      </c>
    </row>
    <row r="71" spans="1:15" ht="17.25" customHeight="1">
      <c r="A71" s="33"/>
      <c r="B71" s="27" t="s">
        <v>128</v>
      </c>
      <c r="C71" s="21" t="s">
        <v>129</v>
      </c>
      <c r="D71" s="10">
        <f t="shared" si="2"/>
        <v>0</v>
      </c>
      <c r="E71" s="10">
        <f t="shared" si="3"/>
        <v>0</v>
      </c>
      <c r="F71" s="10">
        <f t="shared" si="4"/>
        <v>0</v>
      </c>
      <c r="G71" s="103"/>
      <c r="H71" s="103"/>
      <c r="I71" s="103"/>
      <c r="J71" s="103"/>
      <c r="K71" s="103"/>
      <c r="L71" s="103"/>
      <c r="M71" s="103"/>
      <c r="N71" s="103"/>
      <c r="O71" s="103"/>
    </row>
    <row r="72" spans="1:15" ht="17.25" customHeight="1">
      <c r="A72" s="33"/>
      <c r="B72" s="27" t="s">
        <v>130</v>
      </c>
      <c r="C72" s="21" t="s">
        <v>131</v>
      </c>
      <c r="D72" s="10">
        <f t="shared" si="2"/>
        <v>402900</v>
      </c>
      <c r="E72" s="10">
        <f t="shared" si="3"/>
        <v>483160</v>
      </c>
      <c r="F72" s="10">
        <f t="shared" si="4"/>
        <v>231900</v>
      </c>
      <c r="G72" s="103">
        <v>280900</v>
      </c>
      <c r="H72" s="103">
        <v>282807</v>
      </c>
      <c r="I72" s="103">
        <v>57613</v>
      </c>
      <c r="J72" s="103">
        <v>82000</v>
      </c>
      <c r="K72" s="103">
        <v>92000</v>
      </c>
      <c r="L72" s="103">
        <v>77249</v>
      </c>
      <c r="M72" s="103">
        <v>40000</v>
      </c>
      <c r="N72" s="103">
        <v>108353</v>
      </c>
      <c r="O72" s="103">
        <v>97038</v>
      </c>
    </row>
    <row r="73" spans="1:15" ht="17.25" customHeight="1">
      <c r="A73" s="37" t="s">
        <v>132</v>
      </c>
      <c r="B73" s="37"/>
      <c r="C73" s="18" t="s">
        <v>133</v>
      </c>
      <c r="D73" s="10">
        <f t="shared" si="2"/>
        <v>65000</v>
      </c>
      <c r="E73" s="10">
        <f t="shared" si="3"/>
        <v>55011</v>
      </c>
      <c r="F73" s="10">
        <f t="shared" si="4"/>
        <v>18653</v>
      </c>
      <c r="G73" s="12">
        <f>G74+G75</f>
        <v>24000</v>
      </c>
      <c r="H73" s="12">
        <f t="shared" ref="H73:O73" si="16">H74+H75</f>
        <v>22513</v>
      </c>
      <c r="I73" s="12">
        <f t="shared" si="16"/>
        <v>5255</v>
      </c>
      <c r="J73" s="12">
        <f t="shared" si="16"/>
        <v>26000</v>
      </c>
      <c r="K73" s="12">
        <f t="shared" si="16"/>
        <v>31000</v>
      </c>
      <c r="L73" s="12">
        <f t="shared" si="16"/>
        <v>11900</v>
      </c>
      <c r="M73" s="12">
        <f t="shared" si="16"/>
        <v>15000</v>
      </c>
      <c r="N73" s="12">
        <f t="shared" si="16"/>
        <v>1498</v>
      </c>
      <c r="O73" s="12">
        <f t="shared" si="16"/>
        <v>1498</v>
      </c>
    </row>
    <row r="74" spans="1:15" ht="17.25" customHeight="1">
      <c r="A74" s="33"/>
      <c r="B74" s="27" t="s">
        <v>134</v>
      </c>
      <c r="C74" s="21" t="s">
        <v>135</v>
      </c>
      <c r="D74" s="10">
        <f t="shared" si="2"/>
        <v>55000</v>
      </c>
      <c r="E74" s="10">
        <f t="shared" si="3"/>
        <v>40011</v>
      </c>
      <c r="F74" s="10">
        <f t="shared" si="4"/>
        <v>14357</v>
      </c>
      <c r="G74" s="103">
        <v>16000</v>
      </c>
      <c r="H74" s="103">
        <v>14513</v>
      </c>
      <c r="I74" s="103">
        <v>5255</v>
      </c>
      <c r="J74" s="103">
        <v>24000</v>
      </c>
      <c r="K74" s="103">
        <v>24000</v>
      </c>
      <c r="L74" s="103">
        <v>7604</v>
      </c>
      <c r="M74" s="103">
        <v>15000</v>
      </c>
      <c r="N74" s="103">
        <v>1498</v>
      </c>
      <c r="O74" s="103">
        <v>1498</v>
      </c>
    </row>
    <row r="75" spans="1:15" ht="17.25" customHeight="1">
      <c r="A75" s="33"/>
      <c r="B75" s="27" t="s">
        <v>136</v>
      </c>
      <c r="C75" s="21" t="s">
        <v>137</v>
      </c>
      <c r="D75" s="10">
        <f t="shared" ref="D75:D138" si="17">G75+J75+M75</f>
        <v>10000</v>
      </c>
      <c r="E75" s="10">
        <f t="shared" ref="E75:E138" si="18">H75+K75+N75</f>
        <v>15000</v>
      </c>
      <c r="F75" s="10">
        <f t="shared" ref="F75:F138" si="19">I75+L75+O75</f>
        <v>4296</v>
      </c>
      <c r="G75" s="103">
        <v>8000</v>
      </c>
      <c r="H75" s="103">
        <v>8000</v>
      </c>
      <c r="I75" s="103">
        <v>0</v>
      </c>
      <c r="J75" s="103">
        <v>2000</v>
      </c>
      <c r="K75" s="103">
        <v>7000</v>
      </c>
      <c r="L75" s="103">
        <v>4296</v>
      </c>
      <c r="M75" s="103"/>
      <c r="N75" s="103"/>
      <c r="O75" s="103"/>
    </row>
    <row r="76" spans="1:15" ht="17.25" customHeight="1">
      <c r="A76" s="127" t="s">
        <v>138</v>
      </c>
      <c r="B76" s="127"/>
      <c r="C76" s="18" t="s">
        <v>139</v>
      </c>
      <c r="D76" s="10">
        <f t="shared" si="17"/>
        <v>0</v>
      </c>
      <c r="E76" s="10">
        <f t="shared" si="18"/>
        <v>0</v>
      </c>
      <c r="F76" s="10">
        <f t="shared" si="19"/>
        <v>0</v>
      </c>
      <c r="G76" s="12"/>
      <c r="H76" s="12"/>
      <c r="I76" s="12"/>
      <c r="J76" s="12"/>
      <c r="K76" s="12"/>
      <c r="L76" s="12"/>
      <c r="M76" s="12"/>
      <c r="N76" s="12"/>
      <c r="O76" s="12"/>
    </row>
    <row r="77" spans="1:15" ht="17.25" customHeight="1">
      <c r="A77" s="127" t="s">
        <v>140</v>
      </c>
      <c r="B77" s="127"/>
      <c r="C77" s="18" t="s">
        <v>141</v>
      </c>
      <c r="D77" s="10">
        <f t="shared" si="17"/>
        <v>0</v>
      </c>
      <c r="E77" s="10">
        <f t="shared" si="18"/>
        <v>0</v>
      </c>
      <c r="F77" s="10">
        <f t="shared" si="19"/>
        <v>0</v>
      </c>
      <c r="G77" s="12"/>
      <c r="H77" s="12"/>
      <c r="I77" s="12"/>
      <c r="J77" s="12"/>
      <c r="K77" s="12"/>
      <c r="L77" s="12"/>
      <c r="M77" s="12"/>
      <c r="N77" s="12"/>
      <c r="O77" s="12"/>
    </row>
    <row r="78" spans="1:15" ht="17.25" customHeight="1">
      <c r="A78" s="28" t="s">
        <v>142</v>
      </c>
      <c r="B78" s="37"/>
      <c r="C78" s="18" t="s">
        <v>143</v>
      </c>
      <c r="D78" s="10">
        <f t="shared" si="17"/>
        <v>18500</v>
      </c>
      <c r="E78" s="10">
        <f t="shared" si="18"/>
        <v>17973</v>
      </c>
      <c r="F78" s="10">
        <f t="shared" si="19"/>
        <v>2378</v>
      </c>
      <c r="G78" s="12">
        <v>12500</v>
      </c>
      <c r="H78" s="12">
        <v>11973</v>
      </c>
      <c r="I78" s="12">
        <v>1428</v>
      </c>
      <c r="J78" s="12">
        <v>6000</v>
      </c>
      <c r="K78" s="12">
        <v>6000</v>
      </c>
      <c r="L78" s="12">
        <v>950</v>
      </c>
      <c r="M78" s="12"/>
      <c r="N78" s="12"/>
      <c r="O78" s="12"/>
    </row>
    <row r="79" spans="1:15" ht="17.25" customHeight="1">
      <c r="A79" s="28" t="s">
        <v>144</v>
      </c>
      <c r="B79" s="37"/>
      <c r="C79" s="18" t="s">
        <v>145</v>
      </c>
      <c r="D79" s="10">
        <f t="shared" si="17"/>
        <v>0</v>
      </c>
      <c r="E79" s="10">
        <f t="shared" si="18"/>
        <v>0</v>
      </c>
      <c r="F79" s="10">
        <f t="shared" si="19"/>
        <v>0</v>
      </c>
      <c r="G79" s="12"/>
      <c r="H79" s="12"/>
      <c r="I79" s="12"/>
      <c r="J79" s="12"/>
      <c r="K79" s="12"/>
      <c r="L79" s="12"/>
      <c r="M79" s="12"/>
      <c r="N79" s="12"/>
      <c r="O79" s="12"/>
    </row>
    <row r="80" spans="1:15" ht="17.25" customHeight="1">
      <c r="A80" s="28" t="s">
        <v>146</v>
      </c>
      <c r="B80" s="37"/>
      <c r="C80" s="18" t="s">
        <v>147</v>
      </c>
      <c r="D80" s="10">
        <f t="shared" si="17"/>
        <v>50000</v>
      </c>
      <c r="E80" s="10">
        <f t="shared" si="18"/>
        <v>57200</v>
      </c>
      <c r="F80" s="10">
        <f t="shared" si="19"/>
        <v>15684</v>
      </c>
      <c r="G80" s="12">
        <v>21000</v>
      </c>
      <c r="H80" s="12">
        <v>28200</v>
      </c>
      <c r="I80" s="12">
        <v>14404</v>
      </c>
      <c r="J80" s="12">
        <v>29000</v>
      </c>
      <c r="K80" s="12">
        <v>29000</v>
      </c>
      <c r="L80" s="12">
        <v>1280</v>
      </c>
      <c r="M80" s="12"/>
      <c r="N80" s="12"/>
      <c r="O80" s="12"/>
    </row>
    <row r="81" spans="1:15" ht="13.5" customHeight="1">
      <c r="A81" s="28" t="s">
        <v>148</v>
      </c>
      <c r="B81" s="37"/>
      <c r="C81" s="18" t="s">
        <v>149</v>
      </c>
      <c r="D81" s="10">
        <f t="shared" si="17"/>
        <v>6541</v>
      </c>
      <c r="E81" s="10">
        <f t="shared" si="18"/>
        <v>6399</v>
      </c>
      <c r="F81" s="10">
        <f t="shared" si="19"/>
        <v>2858</v>
      </c>
      <c r="G81" s="12">
        <v>6541</v>
      </c>
      <c r="H81" s="12">
        <v>6399</v>
      </c>
      <c r="I81" s="12">
        <v>2858</v>
      </c>
      <c r="J81" s="12"/>
      <c r="K81" s="12"/>
      <c r="L81" s="12"/>
      <c r="M81" s="12"/>
      <c r="N81" s="12"/>
      <c r="O81" s="12"/>
    </row>
    <row r="82" spans="1:15" ht="13.5" hidden="1" customHeight="1">
      <c r="A82" s="28" t="s">
        <v>150</v>
      </c>
      <c r="B82" s="37"/>
      <c r="C82" s="18" t="s">
        <v>151</v>
      </c>
      <c r="D82" s="10">
        <f t="shared" si="17"/>
        <v>0</v>
      </c>
      <c r="E82" s="10">
        <f t="shared" si="18"/>
        <v>0</v>
      </c>
      <c r="F82" s="10">
        <f t="shared" si="19"/>
        <v>0</v>
      </c>
      <c r="G82" s="12"/>
      <c r="H82" s="12"/>
      <c r="I82" s="12"/>
      <c r="J82" s="12"/>
      <c r="K82" s="12"/>
      <c r="L82" s="12"/>
      <c r="M82" s="12"/>
      <c r="N82" s="12"/>
      <c r="O82" s="12"/>
    </row>
    <row r="83" spans="1:15" ht="16.5" hidden="1" customHeight="1">
      <c r="A83" s="28" t="s">
        <v>152</v>
      </c>
      <c r="B83" s="37"/>
      <c r="C83" s="18" t="s">
        <v>153</v>
      </c>
      <c r="D83" s="10">
        <f t="shared" si="17"/>
        <v>0</v>
      </c>
      <c r="E83" s="10">
        <f t="shared" si="18"/>
        <v>0</v>
      </c>
      <c r="F83" s="10">
        <f t="shared" si="19"/>
        <v>0</v>
      </c>
      <c r="G83" s="12"/>
      <c r="H83" s="12"/>
      <c r="I83" s="12"/>
      <c r="J83" s="12"/>
      <c r="K83" s="12"/>
      <c r="L83" s="12"/>
      <c r="M83" s="12"/>
      <c r="N83" s="12"/>
      <c r="O83" s="12"/>
    </row>
    <row r="84" spans="1:15" ht="16.5" hidden="1" customHeight="1">
      <c r="A84" s="28" t="s">
        <v>154</v>
      </c>
      <c r="B84" s="37"/>
      <c r="C84" s="18" t="s">
        <v>155</v>
      </c>
      <c r="D84" s="10">
        <f t="shared" si="17"/>
        <v>0</v>
      </c>
      <c r="E84" s="10">
        <f t="shared" si="18"/>
        <v>0</v>
      </c>
      <c r="F84" s="10">
        <f t="shared" si="19"/>
        <v>0</v>
      </c>
      <c r="G84" s="12"/>
      <c r="H84" s="12"/>
      <c r="I84" s="12"/>
      <c r="J84" s="12"/>
      <c r="K84" s="12"/>
      <c r="L84" s="12"/>
      <c r="M84" s="12"/>
      <c r="N84" s="12"/>
      <c r="O84" s="12"/>
    </row>
    <row r="85" spans="1:15" ht="41.25" hidden="1" customHeight="1">
      <c r="A85" s="138" t="s">
        <v>156</v>
      </c>
      <c r="B85" s="138"/>
      <c r="C85" s="18" t="s">
        <v>157</v>
      </c>
      <c r="D85" s="10">
        <f t="shared" si="17"/>
        <v>0</v>
      </c>
      <c r="E85" s="10">
        <f t="shared" si="18"/>
        <v>0</v>
      </c>
      <c r="F85" s="10">
        <f t="shared" si="19"/>
        <v>0</v>
      </c>
      <c r="G85" s="12"/>
      <c r="H85" s="12"/>
      <c r="I85" s="12"/>
      <c r="J85" s="12"/>
      <c r="K85" s="12"/>
      <c r="L85" s="12"/>
      <c r="M85" s="12"/>
      <c r="N85" s="12"/>
      <c r="O85" s="12"/>
    </row>
    <row r="86" spans="1:15" ht="14.25" hidden="1" customHeight="1">
      <c r="A86" s="28" t="s">
        <v>158</v>
      </c>
      <c r="B86" s="37"/>
      <c r="C86" s="18" t="s">
        <v>159</v>
      </c>
      <c r="D86" s="10">
        <f t="shared" si="17"/>
        <v>0</v>
      </c>
      <c r="E86" s="10">
        <f t="shared" si="18"/>
        <v>0</v>
      </c>
      <c r="F86" s="10">
        <f t="shared" si="19"/>
        <v>0</v>
      </c>
      <c r="G86" s="12"/>
      <c r="H86" s="12"/>
      <c r="I86" s="12"/>
      <c r="J86" s="12"/>
      <c r="K86" s="12"/>
      <c r="L86" s="12"/>
      <c r="M86" s="12"/>
      <c r="N86" s="12"/>
      <c r="O86" s="12"/>
    </row>
    <row r="87" spans="1:15" ht="14.25" hidden="1" customHeight="1">
      <c r="A87" s="28" t="s">
        <v>160</v>
      </c>
      <c r="B87" s="37"/>
      <c r="C87" s="18" t="s">
        <v>161</v>
      </c>
      <c r="D87" s="10">
        <f t="shared" si="17"/>
        <v>0</v>
      </c>
      <c r="E87" s="10">
        <f t="shared" si="18"/>
        <v>0</v>
      </c>
      <c r="F87" s="10">
        <f t="shared" si="19"/>
        <v>0</v>
      </c>
      <c r="G87" s="12"/>
      <c r="H87" s="12"/>
      <c r="I87" s="12"/>
      <c r="J87" s="12"/>
      <c r="K87" s="12"/>
      <c r="L87" s="12"/>
      <c r="M87" s="12"/>
      <c r="N87" s="12"/>
      <c r="O87" s="12"/>
    </row>
    <row r="88" spans="1:15" ht="14.25" hidden="1" customHeight="1">
      <c r="A88" s="28" t="s">
        <v>162</v>
      </c>
      <c r="B88" s="37"/>
      <c r="C88" s="18" t="s">
        <v>163</v>
      </c>
      <c r="D88" s="10">
        <f t="shared" si="17"/>
        <v>0</v>
      </c>
      <c r="E88" s="10">
        <f t="shared" si="18"/>
        <v>0</v>
      </c>
      <c r="F88" s="10">
        <f t="shared" si="19"/>
        <v>0</v>
      </c>
      <c r="G88" s="12"/>
      <c r="H88" s="12"/>
      <c r="I88" s="12"/>
      <c r="J88" s="12"/>
      <c r="K88" s="12"/>
      <c r="L88" s="12"/>
      <c r="M88" s="12"/>
      <c r="N88" s="12"/>
      <c r="O88" s="12"/>
    </row>
    <row r="89" spans="1:15" ht="14.25" hidden="1" customHeight="1">
      <c r="A89" s="28" t="s">
        <v>164</v>
      </c>
      <c r="B89" s="37"/>
      <c r="C89" s="18" t="s">
        <v>165</v>
      </c>
      <c r="D89" s="10">
        <f t="shared" si="17"/>
        <v>0</v>
      </c>
      <c r="E89" s="10">
        <f t="shared" si="18"/>
        <v>0</v>
      </c>
      <c r="F89" s="10">
        <f t="shared" si="19"/>
        <v>0</v>
      </c>
      <c r="G89" s="12"/>
      <c r="H89" s="12"/>
      <c r="I89" s="12"/>
      <c r="J89" s="12"/>
      <c r="K89" s="12"/>
      <c r="L89" s="12"/>
      <c r="M89" s="12"/>
      <c r="N89" s="12"/>
      <c r="O89" s="12"/>
    </row>
    <row r="90" spans="1:15" ht="13.5" customHeight="1">
      <c r="A90" s="28" t="s">
        <v>166</v>
      </c>
      <c r="B90" s="37"/>
      <c r="C90" s="18" t="s">
        <v>167</v>
      </c>
      <c r="D90" s="10">
        <f t="shared" si="17"/>
        <v>7000</v>
      </c>
      <c r="E90" s="10">
        <f t="shared" si="18"/>
        <v>7000</v>
      </c>
      <c r="F90" s="10">
        <f t="shared" si="19"/>
        <v>3350</v>
      </c>
      <c r="G90" s="12">
        <f>G91+G92+G93</f>
        <v>0</v>
      </c>
      <c r="H90" s="12">
        <f t="shared" ref="H90:O90" si="20">H91+H92+H93</f>
        <v>0</v>
      </c>
      <c r="I90" s="12">
        <f t="shared" si="20"/>
        <v>0</v>
      </c>
      <c r="J90" s="12">
        <f t="shared" si="20"/>
        <v>7000</v>
      </c>
      <c r="K90" s="12">
        <f t="shared" si="20"/>
        <v>7000</v>
      </c>
      <c r="L90" s="12">
        <f t="shared" si="20"/>
        <v>3350</v>
      </c>
      <c r="M90" s="12">
        <f t="shared" si="20"/>
        <v>0</v>
      </c>
      <c r="N90" s="12">
        <f t="shared" si="20"/>
        <v>0</v>
      </c>
      <c r="O90" s="12">
        <f t="shared" si="20"/>
        <v>0</v>
      </c>
    </row>
    <row r="91" spans="1:15" ht="13.5" customHeight="1">
      <c r="A91" s="26"/>
      <c r="B91" s="27" t="s">
        <v>168</v>
      </c>
      <c r="C91" s="21" t="s">
        <v>169</v>
      </c>
      <c r="D91" s="10">
        <f t="shared" si="17"/>
        <v>0</v>
      </c>
      <c r="E91" s="10">
        <f t="shared" si="18"/>
        <v>0</v>
      </c>
      <c r="F91" s="10">
        <f t="shared" si="19"/>
        <v>0</v>
      </c>
      <c r="G91" s="103"/>
      <c r="H91" s="103"/>
      <c r="I91" s="103"/>
      <c r="J91" s="103"/>
      <c r="K91" s="103"/>
      <c r="L91" s="103"/>
      <c r="M91" s="103"/>
      <c r="N91" s="103"/>
      <c r="O91" s="103"/>
    </row>
    <row r="92" spans="1:15" ht="13.5" customHeight="1">
      <c r="A92" s="26"/>
      <c r="B92" s="27" t="s">
        <v>170</v>
      </c>
      <c r="C92" s="21" t="s">
        <v>171</v>
      </c>
      <c r="D92" s="10">
        <f t="shared" si="17"/>
        <v>7000</v>
      </c>
      <c r="E92" s="10">
        <f t="shared" si="18"/>
        <v>7000</v>
      </c>
      <c r="F92" s="10">
        <f t="shared" si="19"/>
        <v>3350</v>
      </c>
      <c r="G92" s="103"/>
      <c r="H92" s="103"/>
      <c r="I92" s="103"/>
      <c r="J92" s="103">
        <v>7000</v>
      </c>
      <c r="K92" s="103">
        <v>7000</v>
      </c>
      <c r="L92" s="103">
        <v>3350</v>
      </c>
      <c r="M92" s="103"/>
      <c r="N92" s="103"/>
      <c r="O92" s="103"/>
    </row>
    <row r="93" spans="1:15" ht="13.5" customHeight="1">
      <c r="A93" s="26"/>
      <c r="B93" s="27" t="s">
        <v>172</v>
      </c>
      <c r="C93" s="21" t="s">
        <v>173</v>
      </c>
      <c r="D93" s="10">
        <f t="shared" si="17"/>
        <v>0</v>
      </c>
      <c r="E93" s="10">
        <f t="shared" si="18"/>
        <v>0</v>
      </c>
      <c r="F93" s="10">
        <f t="shared" si="19"/>
        <v>0</v>
      </c>
      <c r="G93" s="103"/>
      <c r="H93" s="103"/>
      <c r="I93" s="103"/>
      <c r="J93" s="103"/>
      <c r="K93" s="103"/>
      <c r="L93" s="103"/>
      <c r="M93" s="103"/>
      <c r="N93" s="103"/>
      <c r="O93" s="103"/>
    </row>
    <row r="94" spans="1:15" ht="27" hidden="1" customHeight="1">
      <c r="A94" s="129" t="s">
        <v>174</v>
      </c>
      <c r="B94" s="129"/>
      <c r="C94" s="18" t="s">
        <v>175</v>
      </c>
      <c r="D94" s="10">
        <f t="shared" si="17"/>
        <v>0</v>
      </c>
      <c r="E94" s="10">
        <f t="shared" si="18"/>
        <v>0</v>
      </c>
      <c r="F94" s="10">
        <f t="shared" si="19"/>
        <v>0</v>
      </c>
      <c r="G94" s="12"/>
      <c r="H94" s="12"/>
      <c r="I94" s="12"/>
      <c r="J94" s="12"/>
      <c r="K94" s="12"/>
      <c r="L94" s="12"/>
      <c r="M94" s="12"/>
      <c r="N94" s="12"/>
      <c r="O94" s="12"/>
    </row>
    <row r="95" spans="1:15" ht="16.5" customHeight="1">
      <c r="A95" s="28" t="s">
        <v>176</v>
      </c>
      <c r="B95" s="28"/>
      <c r="C95" s="18" t="s">
        <v>177</v>
      </c>
      <c r="D95" s="10">
        <f t="shared" si="17"/>
        <v>0</v>
      </c>
      <c r="E95" s="10">
        <f t="shared" si="18"/>
        <v>0</v>
      </c>
      <c r="F95" s="10">
        <f t="shared" si="19"/>
        <v>0</v>
      </c>
      <c r="G95" s="12"/>
      <c r="H95" s="12"/>
      <c r="I95" s="12"/>
      <c r="J95" s="12"/>
      <c r="K95" s="12"/>
      <c r="L95" s="12"/>
      <c r="M95" s="12"/>
      <c r="N95" s="12"/>
      <c r="O95" s="12"/>
    </row>
    <row r="96" spans="1:15" ht="13.5" customHeight="1">
      <c r="A96" s="28" t="s">
        <v>178</v>
      </c>
      <c r="B96" s="37"/>
      <c r="C96" s="18" t="s">
        <v>179</v>
      </c>
      <c r="D96" s="10">
        <f t="shared" si="17"/>
        <v>6491617</v>
      </c>
      <c r="E96" s="10">
        <f t="shared" si="18"/>
        <v>9341843</v>
      </c>
      <c r="F96" s="10">
        <f t="shared" si="19"/>
        <v>8747676</v>
      </c>
      <c r="G96" s="12">
        <f>G97+G98+G99+G100+G101+G102+G103+G104</f>
        <v>304717</v>
      </c>
      <c r="H96" s="12">
        <f t="shared" ref="H96:O96" si="21">H97+H98+H99+H100+H101+H102+H103+H104</f>
        <v>393342</v>
      </c>
      <c r="I96" s="12">
        <f t="shared" si="21"/>
        <v>317498</v>
      </c>
      <c r="J96" s="12">
        <f t="shared" si="21"/>
        <v>1491900</v>
      </c>
      <c r="K96" s="12">
        <f t="shared" si="21"/>
        <v>1213900</v>
      </c>
      <c r="L96" s="12">
        <f t="shared" si="21"/>
        <v>882788</v>
      </c>
      <c r="M96" s="12">
        <f t="shared" si="21"/>
        <v>4695000</v>
      </c>
      <c r="N96" s="12">
        <f t="shared" si="21"/>
        <v>7734601</v>
      </c>
      <c r="O96" s="12">
        <f t="shared" si="21"/>
        <v>7547390</v>
      </c>
    </row>
    <row r="97" spans="1:15" ht="13.5" customHeight="1">
      <c r="A97" s="26"/>
      <c r="B97" s="27" t="s">
        <v>180</v>
      </c>
      <c r="C97" s="21" t="s">
        <v>181</v>
      </c>
      <c r="D97" s="10">
        <f t="shared" si="17"/>
        <v>127000</v>
      </c>
      <c r="E97" s="10">
        <f t="shared" si="18"/>
        <v>266261</v>
      </c>
      <c r="F97" s="10">
        <f t="shared" si="19"/>
        <v>257253</v>
      </c>
      <c r="G97" s="103">
        <v>1000</v>
      </c>
      <c r="H97" s="103">
        <v>1000</v>
      </c>
      <c r="I97" s="103">
        <v>0</v>
      </c>
      <c r="J97" s="103">
        <v>6000</v>
      </c>
      <c r="K97" s="103">
        <v>6000</v>
      </c>
      <c r="L97" s="103">
        <v>1323</v>
      </c>
      <c r="M97" s="103">
        <v>120000</v>
      </c>
      <c r="N97" s="103">
        <v>259261</v>
      </c>
      <c r="O97" s="103">
        <v>255930</v>
      </c>
    </row>
    <row r="98" spans="1:15" ht="13.5" customHeight="1">
      <c r="A98" s="33"/>
      <c r="B98" s="27" t="s">
        <v>182</v>
      </c>
      <c r="C98" s="21" t="s">
        <v>183</v>
      </c>
      <c r="D98" s="10">
        <f t="shared" si="17"/>
        <v>0</v>
      </c>
      <c r="E98" s="10">
        <f t="shared" si="18"/>
        <v>0</v>
      </c>
      <c r="F98" s="10">
        <f t="shared" si="19"/>
        <v>0</v>
      </c>
      <c r="G98" s="103"/>
      <c r="H98" s="103"/>
      <c r="I98" s="103"/>
      <c r="J98" s="103"/>
      <c r="K98" s="103"/>
      <c r="L98" s="103"/>
      <c r="M98" s="103"/>
      <c r="N98" s="103"/>
      <c r="O98" s="103"/>
    </row>
    <row r="99" spans="1:15" ht="13.5" customHeight="1">
      <c r="A99" s="33"/>
      <c r="B99" s="27" t="s">
        <v>184</v>
      </c>
      <c r="C99" s="21" t="s">
        <v>185</v>
      </c>
      <c r="D99" s="10">
        <f t="shared" si="17"/>
        <v>24000</v>
      </c>
      <c r="E99" s="10">
        <f t="shared" si="18"/>
        <v>24000</v>
      </c>
      <c r="F99" s="10">
        <f t="shared" si="19"/>
        <v>8901</v>
      </c>
      <c r="G99" s="103"/>
      <c r="H99" s="103"/>
      <c r="I99" s="103"/>
      <c r="J99" s="103">
        <v>24000</v>
      </c>
      <c r="K99" s="103">
        <v>24000</v>
      </c>
      <c r="L99" s="103">
        <v>8901</v>
      </c>
      <c r="M99" s="103"/>
      <c r="N99" s="103"/>
      <c r="O99" s="103"/>
    </row>
    <row r="100" spans="1:15" ht="13.5" customHeight="1">
      <c r="A100" s="33"/>
      <c r="B100" s="27" t="s">
        <v>186</v>
      </c>
      <c r="C100" s="21" t="s">
        <v>187</v>
      </c>
      <c r="D100" s="10">
        <f t="shared" si="17"/>
        <v>540000</v>
      </c>
      <c r="E100" s="10">
        <f t="shared" si="18"/>
        <v>508984</v>
      </c>
      <c r="F100" s="10">
        <f t="shared" si="19"/>
        <v>508984</v>
      </c>
      <c r="G100" s="103"/>
      <c r="H100" s="103"/>
      <c r="I100" s="103"/>
      <c r="J100" s="103">
        <v>20000</v>
      </c>
      <c r="K100" s="103">
        <v>0</v>
      </c>
      <c r="L100" s="103">
        <v>0</v>
      </c>
      <c r="M100" s="103">
        <v>520000</v>
      </c>
      <c r="N100" s="103">
        <v>508984</v>
      </c>
      <c r="O100" s="103">
        <v>508984</v>
      </c>
    </row>
    <row r="101" spans="1:15" ht="13.5" customHeight="1">
      <c r="A101" s="33"/>
      <c r="B101" s="27" t="s">
        <v>188</v>
      </c>
      <c r="C101" s="21" t="s">
        <v>189</v>
      </c>
      <c r="D101" s="10">
        <f t="shared" si="17"/>
        <v>0</v>
      </c>
      <c r="E101" s="10">
        <f t="shared" si="18"/>
        <v>0</v>
      </c>
      <c r="F101" s="10">
        <f t="shared" si="19"/>
        <v>0</v>
      </c>
      <c r="G101" s="103"/>
      <c r="H101" s="103"/>
      <c r="I101" s="103"/>
      <c r="J101" s="103"/>
      <c r="K101" s="103"/>
      <c r="L101" s="103"/>
      <c r="M101" s="103"/>
      <c r="N101" s="103"/>
      <c r="O101" s="103"/>
    </row>
    <row r="102" spans="1:15" ht="13.5" customHeight="1">
      <c r="A102" s="33"/>
      <c r="B102" s="27" t="s">
        <v>190</v>
      </c>
      <c r="C102" s="21" t="s">
        <v>191</v>
      </c>
      <c r="D102" s="10">
        <f t="shared" si="17"/>
        <v>0</v>
      </c>
      <c r="E102" s="10">
        <f t="shared" si="18"/>
        <v>0</v>
      </c>
      <c r="F102" s="10">
        <f t="shared" si="19"/>
        <v>0</v>
      </c>
      <c r="G102" s="103"/>
      <c r="H102" s="103"/>
      <c r="I102" s="103"/>
      <c r="J102" s="103"/>
      <c r="K102" s="103"/>
      <c r="L102" s="103"/>
      <c r="M102" s="103"/>
      <c r="N102" s="103"/>
      <c r="O102" s="103"/>
    </row>
    <row r="103" spans="1:15" ht="13.5" customHeight="1">
      <c r="A103" s="33"/>
      <c r="B103" s="27" t="s">
        <v>192</v>
      </c>
      <c r="C103" s="21" t="s">
        <v>193</v>
      </c>
      <c r="D103" s="10">
        <f t="shared" si="17"/>
        <v>0</v>
      </c>
      <c r="E103" s="10">
        <f t="shared" si="18"/>
        <v>0</v>
      </c>
      <c r="F103" s="10">
        <f t="shared" si="19"/>
        <v>0</v>
      </c>
      <c r="G103" s="103"/>
      <c r="H103" s="103"/>
      <c r="I103" s="103"/>
      <c r="J103" s="103"/>
      <c r="K103" s="103"/>
      <c r="L103" s="103"/>
      <c r="M103" s="103"/>
      <c r="N103" s="103"/>
      <c r="O103" s="103"/>
    </row>
    <row r="104" spans="1:15" ht="13.5" customHeight="1">
      <c r="A104" s="26"/>
      <c r="B104" s="27" t="s">
        <v>194</v>
      </c>
      <c r="C104" s="21" t="s">
        <v>195</v>
      </c>
      <c r="D104" s="10">
        <f t="shared" si="17"/>
        <v>5800617</v>
      </c>
      <c r="E104" s="10">
        <f t="shared" si="18"/>
        <v>8542598</v>
      </c>
      <c r="F104" s="10">
        <f t="shared" si="19"/>
        <v>7972538</v>
      </c>
      <c r="G104" s="103">
        <v>303717</v>
      </c>
      <c r="H104" s="103">
        <v>392342</v>
      </c>
      <c r="I104" s="103">
        <v>317498</v>
      </c>
      <c r="J104" s="103">
        <v>1441900</v>
      </c>
      <c r="K104" s="103">
        <v>1183900</v>
      </c>
      <c r="L104" s="103">
        <v>872564</v>
      </c>
      <c r="M104" s="103">
        <v>4055000</v>
      </c>
      <c r="N104" s="103">
        <v>6966356</v>
      </c>
      <c r="O104" s="103">
        <v>6782476</v>
      </c>
    </row>
    <row r="105" spans="1:15" ht="13.5" customHeight="1">
      <c r="A105" s="26"/>
      <c r="B105" s="27"/>
      <c r="C105" s="39"/>
      <c r="D105" s="10">
        <f t="shared" si="17"/>
        <v>0</v>
      </c>
      <c r="E105" s="10">
        <f t="shared" si="18"/>
        <v>0</v>
      </c>
      <c r="F105" s="10">
        <f t="shared" si="19"/>
        <v>0</v>
      </c>
      <c r="G105" s="12"/>
      <c r="H105" s="12"/>
      <c r="I105" s="12"/>
      <c r="J105" s="12"/>
      <c r="K105" s="12"/>
      <c r="L105" s="12"/>
      <c r="M105" s="12"/>
      <c r="N105" s="12"/>
      <c r="O105" s="12"/>
    </row>
    <row r="106" spans="1:15" s="17" customFormat="1" ht="20.25" hidden="1" customHeight="1">
      <c r="A106" s="40" t="s">
        <v>196</v>
      </c>
      <c r="B106" s="40"/>
      <c r="C106" s="16" t="s">
        <v>197</v>
      </c>
      <c r="D106" s="10">
        <f t="shared" si="17"/>
        <v>0</v>
      </c>
      <c r="E106" s="10">
        <f t="shared" si="18"/>
        <v>0</v>
      </c>
      <c r="F106" s="10">
        <f t="shared" si="19"/>
        <v>0</v>
      </c>
      <c r="G106" s="12"/>
      <c r="H106" s="12"/>
      <c r="I106" s="12"/>
      <c r="J106" s="12"/>
      <c r="K106" s="12"/>
      <c r="L106" s="12"/>
      <c r="M106" s="12"/>
      <c r="N106" s="12"/>
      <c r="O106" s="12"/>
    </row>
    <row r="107" spans="1:15" ht="17.25" hidden="1" customHeight="1">
      <c r="A107" s="37" t="s">
        <v>198</v>
      </c>
      <c r="B107" s="37"/>
      <c r="C107" s="18" t="s">
        <v>199</v>
      </c>
      <c r="D107" s="10">
        <f t="shared" si="17"/>
        <v>0</v>
      </c>
      <c r="E107" s="10">
        <f t="shared" si="18"/>
        <v>0</v>
      </c>
      <c r="F107" s="10">
        <f t="shared" si="19"/>
        <v>0</v>
      </c>
      <c r="G107" s="12"/>
      <c r="H107" s="12"/>
      <c r="I107" s="12"/>
      <c r="J107" s="12"/>
      <c r="K107" s="12"/>
      <c r="L107" s="12"/>
      <c r="M107" s="12"/>
      <c r="N107" s="12"/>
      <c r="O107" s="12"/>
    </row>
    <row r="108" spans="1:15" ht="17.25" hidden="1" customHeight="1">
      <c r="A108" s="26"/>
      <c r="B108" s="20" t="s">
        <v>200</v>
      </c>
      <c r="C108" s="21" t="s">
        <v>201</v>
      </c>
      <c r="D108" s="10">
        <f t="shared" si="17"/>
        <v>0</v>
      </c>
      <c r="E108" s="10">
        <f t="shared" si="18"/>
        <v>0</v>
      </c>
      <c r="F108" s="10">
        <f t="shared" si="19"/>
        <v>0</v>
      </c>
      <c r="G108" s="12"/>
      <c r="H108" s="12"/>
      <c r="I108" s="12"/>
      <c r="J108" s="12"/>
      <c r="K108" s="12"/>
      <c r="L108" s="12"/>
      <c r="M108" s="12"/>
      <c r="N108" s="12"/>
      <c r="O108" s="12"/>
    </row>
    <row r="109" spans="1:15" ht="17.25" hidden="1" customHeight="1">
      <c r="A109" s="26"/>
      <c r="B109" s="20" t="s">
        <v>202</v>
      </c>
      <c r="C109" s="21" t="s">
        <v>203</v>
      </c>
      <c r="D109" s="10">
        <f t="shared" si="17"/>
        <v>0</v>
      </c>
      <c r="E109" s="10">
        <f t="shared" si="18"/>
        <v>0</v>
      </c>
      <c r="F109" s="10">
        <f t="shared" si="19"/>
        <v>0</v>
      </c>
      <c r="G109" s="12"/>
      <c r="H109" s="12"/>
      <c r="I109" s="12"/>
      <c r="J109" s="12"/>
      <c r="K109" s="12"/>
      <c r="L109" s="12"/>
      <c r="M109" s="12"/>
      <c r="N109" s="12"/>
      <c r="O109" s="12"/>
    </row>
    <row r="110" spans="1:15" ht="17.25" hidden="1" customHeight="1">
      <c r="A110" s="37" t="s">
        <v>204</v>
      </c>
      <c r="B110" s="37"/>
      <c r="C110" s="18" t="s">
        <v>205</v>
      </c>
      <c r="D110" s="10">
        <f t="shared" si="17"/>
        <v>0</v>
      </c>
      <c r="E110" s="10">
        <f t="shared" si="18"/>
        <v>0</v>
      </c>
      <c r="F110" s="10">
        <f t="shared" si="19"/>
        <v>0</v>
      </c>
      <c r="G110" s="12"/>
      <c r="H110" s="12"/>
      <c r="I110" s="12"/>
      <c r="J110" s="12"/>
      <c r="K110" s="12"/>
      <c r="L110" s="12"/>
      <c r="M110" s="12"/>
      <c r="N110" s="12"/>
      <c r="O110" s="12"/>
    </row>
    <row r="111" spans="1:15" ht="17.25" hidden="1" customHeight="1">
      <c r="A111" s="19"/>
      <c r="B111" s="20" t="s">
        <v>206</v>
      </c>
      <c r="C111" s="21" t="s">
        <v>207</v>
      </c>
      <c r="D111" s="10">
        <f t="shared" si="17"/>
        <v>0</v>
      </c>
      <c r="E111" s="10">
        <f t="shared" si="18"/>
        <v>0</v>
      </c>
      <c r="F111" s="10">
        <f t="shared" si="19"/>
        <v>0</v>
      </c>
      <c r="G111" s="12"/>
      <c r="H111" s="12"/>
      <c r="I111" s="12"/>
      <c r="J111" s="12"/>
      <c r="K111" s="12"/>
      <c r="L111" s="12"/>
      <c r="M111" s="12"/>
      <c r="N111" s="12"/>
      <c r="O111" s="12"/>
    </row>
    <row r="112" spans="1:15" ht="15" hidden="1" customHeight="1">
      <c r="A112" s="26"/>
      <c r="B112" s="36" t="s">
        <v>208</v>
      </c>
      <c r="C112" s="21" t="s">
        <v>209</v>
      </c>
      <c r="D112" s="10">
        <f t="shared" si="17"/>
        <v>0</v>
      </c>
      <c r="E112" s="10">
        <f t="shared" si="18"/>
        <v>0</v>
      </c>
      <c r="F112" s="10">
        <f t="shared" si="19"/>
        <v>0</v>
      </c>
      <c r="G112" s="12"/>
      <c r="H112" s="12"/>
      <c r="I112" s="12"/>
      <c r="J112" s="12"/>
      <c r="K112" s="12"/>
      <c r="L112" s="12"/>
      <c r="M112" s="12"/>
      <c r="N112" s="12"/>
      <c r="O112" s="12"/>
    </row>
    <row r="113" spans="1:15" ht="16.5" hidden="1" customHeight="1">
      <c r="A113" s="26"/>
      <c r="B113" s="20" t="s">
        <v>210</v>
      </c>
      <c r="C113" s="21" t="s">
        <v>211</v>
      </c>
      <c r="D113" s="10">
        <f t="shared" si="17"/>
        <v>0</v>
      </c>
      <c r="E113" s="10">
        <f t="shared" si="18"/>
        <v>0</v>
      </c>
      <c r="F113" s="10">
        <f t="shared" si="19"/>
        <v>0</v>
      </c>
      <c r="G113" s="12"/>
      <c r="H113" s="12"/>
      <c r="I113" s="12"/>
      <c r="J113" s="12"/>
      <c r="K113" s="12"/>
      <c r="L113" s="12"/>
      <c r="M113" s="12"/>
      <c r="N113" s="12"/>
      <c r="O113" s="12"/>
    </row>
    <row r="114" spans="1:15" ht="17.25" hidden="1" customHeight="1">
      <c r="A114" s="26"/>
      <c r="B114" s="20" t="s">
        <v>212</v>
      </c>
      <c r="C114" s="21" t="s">
        <v>213</v>
      </c>
      <c r="D114" s="10">
        <f t="shared" si="17"/>
        <v>0</v>
      </c>
      <c r="E114" s="10">
        <f t="shared" si="18"/>
        <v>0</v>
      </c>
      <c r="F114" s="10">
        <f t="shared" si="19"/>
        <v>0</v>
      </c>
      <c r="G114" s="12"/>
      <c r="H114" s="12"/>
      <c r="I114" s="12"/>
      <c r="J114" s="12"/>
      <c r="K114" s="12"/>
      <c r="L114" s="12"/>
      <c r="M114" s="12"/>
      <c r="N114" s="12"/>
      <c r="O114" s="12"/>
    </row>
    <row r="115" spans="1:15" ht="17.25" hidden="1" customHeight="1">
      <c r="A115" s="41" t="s">
        <v>214</v>
      </c>
      <c r="B115" s="41"/>
      <c r="C115" s="18" t="s">
        <v>215</v>
      </c>
      <c r="D115" s="10">
        <f t="shared" si="17"/>
        <v>0</v>
      </c>
      <c r="E115" s="10">
        <f t="shared" si="18"/>
        <v>0</v>
      </c>
      <c r="F115" s="10">
        <f t="shared" si="19"/>
        <v>0</v>
      </c>
      <c r="G115" s="12"/>
      <c r="H115" s="12"/>
      <c r="I115" s="12"/>
      <c r="J115" s="12"/>
      <c r="K115" s="12"/>
      <c r="L115" s="12"/>
      <c r="M115" s="12"/>
      <c r="N115" s="12"/>
      <c r="O115" s="12"/>
    </row>
    <row r="116" spans="1:15" ht="17.25" hidden="1" customHeight="1">
      <c r="A116" s="42"/>
      <c r="B116" s="20" t="s">
        <v>216</v>
      </c>
      <c r="C116" s="21" t="s">
        <v>217</v>
      </c>
      <c r="D116" s="10">
        <f t="shared" si="17"/>
        <v>0</v>
      </c>
      <c r="E116" s="10">
        <f t="shared" si="18"/>
        <v>0</v>
      </c>
      <c r="F116" s="10">
        <f t="shared" si="19"/>
        <v>0</v>
      </c>
      <c r="G116" s="12"/>
      <c r="H116" s="12"/>
      <c r="I116" s="12"/>
      <c r="J116" s="12"/>
      <c r="K116" s="12"/>
      <c r="L116" s="12"/>
      <c r="M116" s="12"/>
      <c r="N116" s="12"/>
      <c r="O116" s="12"/>
    </row>
    <row r="117" spans="1:15" ht="17.25" hidden="1" customHeight="1">
      <c r="A117" s="26"/>
      <c r="B117" s="20" t="s">
        <v>218</v>
      </c>
      <c r="C117" s="21" t="s">
        <v>219</v>
      </c>
      <c r="D117" s="10">
        <f t="shared" si="17"/>
        <v>0</v>
      </c>
      <c r="E117" s="10">
        <f t="shared" si="18"/>
        <v>0</v>
      </c>
      <c r="F117" s="10">
        <f t="shared" si="19"/>
        <v>0</v>
      </c>
      <c r="G117" s="12"/>
      <c r="H117" s="12"/>
      <c r="I117" s="12"/>
      <c r="J117" s="12"/>
      <c r="K117" s="12"/>
      <c r="L117" s="12"/>
      <c r="M117" s="12"/>
      <c r="N117" s="12"/>
      <c r="O117" s="12"/>
    </row>
    <row r="118" spans="1:15" ht="17.25" hidden="1" customHeight="1">
      <c r="A118" s="26"/>
      <c r="B118" s="36" t="s">
        <v>220</v>
      </c>
      <c r="C118" s="21" t="s">
        <v>221</v>
      </c>
      <c r="D118" s="10">
        <f t="shared" si="17"/>
        <v>0</v>
      </c>
      <c r="E118" s="10">
        <f t="shared" si="18"/>
        <v>0</v>
      </c>
      <c r="F118" s="10">
        <f t="shared" si="19"/>
        <v>0</v>
      </c>
      <c r="G118" s="12"/>
      <c r="H118" s="12"/>
      <c r="I118" s="12"/>
      <c r="J118" s="12"/>
      <c r="K118" s="12"/>
      <c r="L118" s="12"/>
      <c r="M118" s="12"/>
      <c r="N118" s="12"/>
      <c r="O118" s="12"/>
    </row>
    <row r="119" spans="1:15" ht="15" hidden="1" customHeight="1">
      <c r="A119" s="26"/>
      <c r="B119" s="36" t="s">
        <v>222</v>
      </c>
      <c r="C119" s="21" t="s">
        <v>223</v>
      </c>
      <c r="D119" s="10">
        <f t="shared" si="17"/>
        <v>0</v>
      </c>
      <c r="E119" s="10">
        <f t="shared" si="18"/>
        <v>0</v>
      </c>
      <c r="F119" s="10">
        <f t="shared" si="19"/>
        <v>0</v>
      </c>
      <c r="G119" s="12"/>
      <c r="H119" s="12"/>
      <c r="I119" s="12"/>
      <c r="J119" s="12"/>
      <c r="K119" s="12"/>
      <c r="L119" s="12"/>
      <c r="M119" s="12"/>
      <c r="N119" s="12"/>
      <c r="O119" s="12"/>
    </row>
    <row r="120" spans="1:15" ht="17.25" hidden="1" customHeight="1">
      <c r="A120" s="26"/>
      <c r="B120" s="36" t="s">
        <v>224</v>
      </c>
      <c r="C120" s="21" t="s">
        <v>225</v>
      </c>
      <c r="D120" s="10">
        <f t="shared" si="17"/>
        <v>0</v>
      </c>
      <c r="E120" s="10">
        <f t="shared" si="18"/>
        <v>0</v>
      </c>
      <c r="F120" s="10">
        <f t="shared" si="19"/>
        <v>0</v>
      </c>
      <c r="G120" s="12"/>
      <c r="H120" s="12"/>
      <c r="I120" s="12"/>
      <c r="J120" s="12"/>
      <c r="K120" s="12"/>
      <c r="L120" s="12"/>
      <c r="M120" s="12"/>
      <c r="N120" s="12"/>
      <c r="O120" s="12"/>
    </row>
    <row r="121" spans="1:15" ht="14.25" hidden="1" customHeight="1">
      <c r="A121" s="26"/>
      <c r="B121" s="19"/>
      <c r="C121" s="43"/>
      <c r="D121" s="10">
        <f t="shared" si="17"/>
        <v>0</v>
      </c>
      <c r="E121" s="10">
        <f t="shared" si="18"/>
        <v>0</v>
      </c>
      <c r="F121" s="10">
        <f t="shared" si="19"/>
        <v>0</v>
      </c>
      <c r="G121" s="12"/>
      <c r="H121" s="12"/>
      <c r="I121" s="12"/>
      <c r="J121" s="12"/>
      <c r="K121" s="12"/>
      <c r="L121" s="12"/>
      <c r="M121" s="12"/>
      <c r="N121" s="12"/>
      <c r="O121" s="12"/>
    </row>
    <row r="122" spans="1:15" s="17" customFormat="1" ht="17.25" hidden="1" customHeight="1">
      <c r="A122" s="40" t="s">
        <v>226</v>
      </c>
      <c r="B122" s="44"/>
      <c r="C122" s="16" t="s">
        <v>227</v>
      </c>
      <c r="D122" s="10">
        <f t="shared" si="17"/>
        <v>0</v>
      </c>
      <c r="E122" s="10">
        <f t="shared" si="18"/>
        <v>0</v>
      </c>
      <c r="F122" s="10">
        <f t="shared" si="19"/>
        <v>0</v>
      </c>
      <c r="G122" s="12"/>
      <c r="H122" s="12"/>
      <c r="I122" s="12"/>
      <c r="J122" s="12"/>
      <c r="K122" s="12"/>
      <c r="L122" s="12"/>
      <c r="M122" s="12"/>
      <c r="N122" s="12"/>
      <c r="O122" s="12"/>
    </row>
    <row r="123" spans="1:15" ht="17.25" hidden="1" customHeight="1">
      <c r="A123" s="26"/>
      <c r="B123" s="45" t="s">
        <v>228</v>
      </c>
      <c r="C123" s="46" t="s">
        <v>229</v>
      </c>
      <c r="D123" s="10">
        <f t="shared" si="17"/>
        <v>0</v>
      </c>
      <c r="E123" s="10">
        <f t="shared" si="18"/>
        <v>0</v>
      </c>
      <c r="F123" s="10">
        <f t="shared" si="19"/>
        <v>0</v>
      </c>
      <c r="G123" s="12"/>
      <c r="H123" s="12"/>
      <c r="I123" s="12"/>
      <c r="J123" s="12"/>
      <c r="K123" s="12"/>
      <c r="L123" s="12"/>
      <c r="M123" s="12"/>
      <c r="N123" s="12"/>
      <c r="O123" s="12"/>
    </row>
    <row r="124" spans="1:15" ht="34.5" hidden="1" customHeight="1">
      <c r="A124" s="26"/>
      <c r="B124" s="47" t="s">
        <v>230</v>
      </c>
      <c r="C124" s="46" t="s">
        <v>231</v>
      </c>
      <c r="D124" s="10">
        <f t="shared" si="17"/>
        <v>0</v>
      </c>
      <c r="E124" s="10">
        <f t="shared" si="18"/>
        <v>0</v>
      </c>
      <c r="F124" s="10">
        <f t="shared" si="19"/>
        <v>0</v>
      </c>
      <c r="G124" s="12"/>
      <c r="H124" s="12"/>
      <c r="I124" s="12"/>
      <c r="J124" s="12"/>
      <c r="K124" s="12"/>
      <c r="L124" s="12"/>
      <c r="M124" s="12"/>
      <c r="N124" s="12"/>
      <c r="O124" s="12"/>
    </row>
    <row r="125" spans="1:15" ht="17.25" hidden="1" customHeight="1">
      <c r="A125" s="26"/>
      <c r="B125" s="48" t="s">
        <v>232</v>
      </c>
      <c r="C125" s="46" t="s">
        <v>233</v>
      </c>
      <c r="D125" s="10">
        <f t="shared" si="17"/>
        <v>0</v>
      </c>
      <c r="E125" s="10">
        <f t="shared" si="18"/>
        <v>0</v>
      </c>
      <c r="F125" s="10">
        <f t="shared" si="19"/>
        <v>0</v>
      </c>
      <c r="G125" s="12"/>
      <c r="H125" s="12"/>
      <c r="I125" s="12"/>
      <c r="J125" s="12"/>
      <c r="K125" s="12"/>
      <c r="L125" s="12"/>
      <c r="M125" s="12"/>
      <c r="N125" s="12"/>
      <c r="O125" s="12"/>
    </row>
    <row r="126" spans="1:15" ht="21.75" hidden="1" customHeight="1">
      <c r="A126" s="49" t="s">
        <v>234</v>
      </c>
      <c r="B126" s="50"/>
      <c r="C126" s="51" t="s">
        <v>235</v>
      </c>
      <c r="D126" s="10">
        <f t="shared" si="17"/>
        <v>0</v>
      </c>
      <c r="E126" s="10">
        <f t="shared" si="18"/>
        <v>0</v>
      </c>
      <c r="F126" s="10">
        <f t="shared" si="19"/>
        <v>0</v>
      </c>
      <c r="G126" s="12"/>
      <c r="H126" s="12"/>
      <c r="I126" s="12"/>
      <c r="J126" s="12"/>
      <c r="K126" s="12"/>
      <c r="L126" s="12"/>
      <c r="M126" s="12"/>
      <c r="N126" s="12"/>
      <c r="O126" s="12"/>
    </row>
    <row r="127" spans="1:15" ht="16.5" hidden="1" customHeight="1">
      <c r="A127" s="26" t="s">
        <v>236</v>
      </c>
      <c r="B127" s="27"/>
      <c r="C127" s="52" t="s">
        <v>237</v>
      </c>
      <c r="D127" s="10">
        <f t="shared" si="17"/>
        <v>0</v>
      </c>
      <c r="E127" s="10">
        <f t="shared" si="18"/>
        <v>0</v>
      </c>
      <c r="F127" s="10">
        <f t="shared" si="19"/>
        <v>0</v>
      </c>
      <c r="G127" s="12"/>
      <c r="H127" s="12"/>
      <c r="I127" s="12"/>
      <c r="J127" s="12"/>
      <c r="K127" s="12"/>
      <c r="L127" s="12"/>
      <c r="M127" s="12"/>
      <c r="N127" s="12"/>
      <c r="O127" s="12"/>
    </row>
    <row r="128" spans="1:15" hidden="1">
      <c r="A128" s="26"/>
      <c r="B128" s="20"/>
      <c r="C128" s="52"/>
      <c r="D128" s="10">
        <f t="shared" si="17"/>
        <v>0</v>
      </c>
      <c r="E128" s="10">
        <f t="shared" si="18"/>
        <v>0</v>
      </c>
      <c r="F128" s="10">
        <f t="shared" si="19"/>
        <v>0</v>
      </c>
      <c r="G128" s="12"/>
      <c r="H128" s="12"/>
      <c r="I128" s="12"/>
      <c r="J128" s="12"/>
      <c r="K128" s="12"/>
      <c r="L128" s="12"/>
      <c r="M128" s="12"/>
      <c r="N128" s="12"/>
      <c r="O128" s="12"/>
    </row>
    <row r="129" spans="1:15" s="17" customFormat="1" ht="33" hidden="1" customHeight="1">
      <c r="A129" s="130" t="s">
        <v>238</v>
      </c>
      <c r="B129" s="130"/>
      <c r="C129" s="16" t="s">
        <v>239</v>
      </c>
      <c r="D129" s="10">
        <f t="shared" si="17"/>
        <v>0</v>
      </c>
      <c r="E129" s="10">
        <f t="shared" si="18"/>
        <v>0</v>
      </c>
      <c r="F129" s="10">
        <f t="shared" si="19"/>
        <v>0</v>
      </c>
      <c r="G129" s="12"/>
      <c r="H129" s="12"/>
      <c r="I129" s="12"/>
      <c r="J129" s="12"/>
      <c r="K129" s="12"/>
      <c r="L129" s="12"/>
      <c r="M129" s="12"/>
      <c r="N129" s="12"/>
      <c r="O129" s="12"/>
    </row>
    <row r="130" spans="1:15" ht="31.5" hidden="1" customHeight="1">
      <c r="A130" s="106" t="s">
        <v>240</v>
      </c>
      <c r="B130" s="131"/>
      <c r="C130" s="18" t="s">
        <v>241</v>
      </c>
      <c r="D130" s="10">
        <f t="shared" si="17"/>
        <v>0</v>
      </c>
      <c r="E130" s="10">
        <f t="shared" si="18"/>
        <v>0</v>
      </c>
      <c r="F130" s="10">
        <f t="shared" si="19"/>
        <v>0</v>
      </c>
      <c r="G130" s="12"/>
      <c r="H130" s="12"/>
      <c r="I130" s="12"/>
      <c r="J130" s="12"/>
      <c r="K130" s="12"/>
      <c r="L130" s="12"/>
      <c r="M130" s="12"/>
      <c r="N130" s="12"/>
      <c r="O130" s="12"/>
    </row>
    <row r="131" spans="1:15" ht="15.75" hidden="1" customHeight="1">
      <c r="A131" s="26"/>
      <c r="B131" s="27" t="s">
        <v>242</v>
      </c>
      <c r="C131" s="21" t="s">
        <v>243</v>
      </c>
      <c r="D131" s="10">
        <f t="shared" si="17"/>
        <v>0</v>
      </c>
      <c r="E131" s="10">
        <f t="shared" si="18"/>
        <v>0</v>
      </c>
      <c r="F131" s="10">
        <f t="shared" si="19"/>
        <v>0</v>
      </c>
      <c r="G131" s="12"/>
      <c r="H131" s="12"/>
      <c r="I131" s="12"/>
      <c r="J131" s="12"/>
      <c r="K131" s="12"/>
      <c r="L131" s="12"/>
      <c r="M131" s="12"/>
      <c r="N131" s="12"/>
      <c r="O131" s="12"/>
    </row>
    <row r="132" spans="1:15" ht="18" hidden="1" customHeight="1">
      <c r="A132" s="26"/>
      <c r="B132" s="20" t="s">
        <v>244</v>
      </c>
      <c r="C132" s="21" t="s">
        <v>245</v>
      </c>
      <c r="D132" s="10">
        <f t="shared" si="17"/>
        <v>0</v>
      </c>
      <c r="E132" s="10">
        <f t="shared" si="18"/>
        <v>0</v>
      </c>
      <c r="F132" s="10">
        <f t="shared" si="19"/>
        <v>0</v>
      </c>
      <c r="G132" s="12"/>
      <c r="H132" s="12"/>
      <c r="I132" s="12"/>
      <c r="J132" s="12"/>
      <c r="K132" s="12"/>
      <c r="L132" s="12"/>
      <c r="M132" s="12"/>
      <c r="N132" s="12"/>
      <c r="O132" s="12"/>
    </row>
    <row r="133" spans="1:15" ht="24.75" hidden="1" customHeight="1">
      <c r="A133" s="26"/>
      <c r="B133" s="36" t="s">
        <v>246</v>
      </c>
      <c r="C133" s="21" t="s">
        <v>247</v>
      </c>
      <c r="D133" s="10">
        <f t="shared" si="17"/>
        <v>0</v>
      </c>
      <c r="E133" s="10">
        <f t="shared" si="18"/>
        <v>0</v>
      </c>
      <c r="F133" s="10">
        <f t="shared" si="19"/>
        <v>0</v>
      </c>
      <c r="G133" s="12"/>
      <c r="H133" s="12"/>
      <c r="I133" s="12"/>
      <c r="J133" s="12"/>
      <c r="K133" s="12"/>
      <c r="L133" s="12"/>
      <c r="M133" s="12"/>
      <c r="N133" s="12"/>
      <c r="O133" s="12"/>
    </row>
    <row r="134" spans="1:15" ht="25.5" hidden="1" customHeight="1">
      <c r="A134" s="26"/>
      <c r="B134" s="36" t="s">
        <v>248</v>
      </c>
      <c r="C134" s="21" t="s">
        <v>249</v>
      </c>
      <c r="D134" s="10">
        <f t="shared" si="17"/>
        <v>0</v>
      </c>
      <c r="E134" s="10">
        <f t="shared" si="18"/>
        <v>0</v>
      </c>
      <c r="F134" s="10">
        <f t="shared" si="19"/>
        <v>0</v>
      </c>
      <c r="G134" s="12"/>
      <c r="H134" s="12"/>
      <c r="I134" s="12"/>
      <c r="J134" s="12"/>
      <c r="K134" s="12"/>
      <c r="L134" s="12"/>
      <c r="M134" s="12"/>
      <c r="N134" s="12"/>
      <c r="O134" s="12"/>
    </row>
    <row r="135" spans="1:15" ht="24.75" hidden="1" customHeight="1">
      <c r="A135" s="20"/>
      <c r="B135" s="36" t="s">
        <v>250</v>
      </c>
      <c r="C135" s="21" t="s">
        <v>251</v>
      </c>
      <c r="D135" s="10">
        <f t="shared" si="17"/>
        <v>0</v>
      </c>
      <c r="E135" s="10">
        <f t="shared" si="18"/>
        <v>0</v>
      </c>
      <c r="F135" s="10">
        <f t="shared" si="19"/>
        <v>0</v>
      </c>
      <c r="G135" s="12"/>
      <c r="H135" s="12"/>
      <c r="I135" s="12"/>
      <c r="J135" s="12"/>
      <c r="K135" s="12"/>
      <c r="L135" s="12"/>
      <c r="M135" s="12"/>
      <c r="N135" s="12"/>
      <c r="O135" s="12"/>
    </row>
    <row r="136" spans="1:15" ht="30.75" hidden="1" customHeight="1">
      <c r="A136" s="20"/>
      <c r="B136" s="36" t="s">
        <v>252</v>
      </c>
      <c r="C136" s="21" t="s">
        <v>253</v>
      </c>
      <c r="D136" s="10">
        <f t="shared" si="17"/>
        <v>0</v>
      </c>
      <c r="E136" s="10">
        <f t="shared" si="18"/>
        <v>0</v>
      </c>
      <c r="F136" s="10">
        <f t="shared" si="19"/>
        <v>0</v>
      </c>
      <c r="G136" s="12"/>
      <c r="H136" s="12"/>
      <c r="I136" s="12"/>
      <c r="J136" s="12"/>
      <c r="K136" s="12"/>
      <c r="L136" s="12"/>
      <c r="M136" s="12"/>
      <c r="N136" s="12"/>
      <c r="O136" s="12"/>
    </row>
    <row r="137" spans="1:15" ht="26.25" hidden="1" customHeight="1">
      <c r="A137" s="20"/>
      <c r="B137" s="36" t="s">
        <v>254</v>
      </c>
      <c r="C137" s="21" t="s">
        <v>255</v>
      </c>
      <c r="D137" s="10">
        <f t="shared" si="17"/>
        <v>0</v>
      </c>
      <c r="E137" s="10">
        <f t="shared" si="18"/>
        <v>0</v>
      </c>
      <c r="F137" s="10">
        <f t="shared" si="19"/>
        <v>0</v>
      </c>
      <c r="G137" s="12"/>
      <c r="H137" s="12"/>
      <c r="I137" s="12"/>
      <c r="J137" s="12"/>
      <c r="K137" s="12"/>
      <c r="L137" s="12"/>
      <c r="M137" s="12"/>
      <c r="N137" s="12"/>
      <c r="O137" s="12"/>
    </row>
    <row r="138" spans="1:15" ht="26.25" hidden="1" customHeight="1">
      <c r="A138" s="20"/>
      <c r="B138" s="36" t="s">
        <v>256</v>
      </c>
      <c r="C138" s="21" t="s">
        <v>257</v>
      </c>
      <c r="D138" s="10">
        <f t="shared" si="17"/>
        <v>0</v>
      </c>
      <c r="E138" s="10">
        <f t="shared" si="18"/>
        <v>0</v>
      </c>
      <c r="F138" s="10">
        <f t="shared" si="19"/>
        <v>0</v>
      </c>
      <c r="G138" s="12"/>
      <c r="H138" s="12"/>
      <c r="I138" s="12"/>
      <c r="J138" s="12"/>
      <c r="K138" s="12"/>
      <c r="L138" s="12"/>
      <c r="M138" s="12"/>
      <c r="N138" s="12"/>
      <c r="O138" s="12"/>
    </row>
    <row r="139" spans="1:15" ht="19.5" hidden="1" customHeight="1">
      <c r="A139" s="20"/>
      <c r="B139" s="36" t="s">
        <v>258</v>
      </c>
      <c r="C139" s="21" t="s">
        <v>259</v>
      </c>
      <c r="D139" s="10">
        <f t="shared" ref="D139:D202" si="22">G139+J139+M139</f>
        <v>0</v>
      </c>
      <c r="E139" s="10">
        <f t="shared" ref="E139:E202" si="23">H139+K139+N139</f>
        <v>0</v>
      </c>
      <c r="F139" s="10">
        <f t="shared" ref="F139:F202" si="24">I139+L139+O139</f>
        <v>0</v>
      </c>
      <c r="G139" s="12"/>
      <c r="H139" s="12"/>
      <c r="I139" s="12"/>
      <c r="J139" s="12"/>
      <c r="K139" s="12"/>
      <c r="L139" s="12"/>
      <c r="M139" s="12"/>
      <c r="N139" s="12"/>
      <c r="O139" s="12"/>
    </row>
    <row r="140" spans="1:15" s="56" customFormat="1" ht="24" hidden="1" customHeight="1">
      <c r="A140" s="53"/>
      <c r="B140" s="54" t="s">
        <v>260</v>
      </c>
      <c r="C140" s="55" t="s">
        <v>261</v>
      </c>
      <c r="D140" s="10">
        <f t="shared" si="22"/>
        <v>0</v>
      </c>
      <c r="E140" s="10">
        <f t="shared" si="23"/>
        <v>0</v>
      </c>
      <c r="F140" s="10">
        <f t="shared" si="24"/>
        <v>0</v>
      </c>
      <c r="G140" s="12"/>
      <c r="H140" s="12"/>
      <c r="I140" s="12"/>
      <c r="J140" s="12"/>
      <c r="K140" s="12"/>
      <c r="L140" s="12"/>
      <c r="M140" s="12"/>
      <c r="N140" s="12"/>
      <c r="O140" s="12"/>
    </row>
    <row r="141" spans="1:15" s="56" customFormat="1" ht="20.25" hidden="1" customHeight="1">
      <c r="A141" s="53"/>
      <c r="B141" s="54" t="s">
        <v>262</v>
      </c>
      <c r="C141" s="55" t="s">
        <v>263</v>
      </c>
      <c r="D141" s="10">
        <f t="shared" si="22"/>
        <v>0</v>
      </c>
      <c r="E141" s="10">
        <f t="shared" si="23"/>
        <v>0</v>
      </c>
      <c r="F141" s="10">
        <f t="shared" si="24"/>
        <v>0</v>
      </c>
      <c r="G141" s="12"/>
      <c r="H141" s="12"/>
      <c r="I141" s="12"/>
      <c r="J141" s="12"/>
      <c r="K141" s="12"/>
      <c r="L141" s="12"/>
      <c r="M141" s="12"/>
      <c r="N141" s="12"/>
      <c r="O141" s="12"/>
    </row>
    <row r="142" spans="1:15" s="56" customFormat="1" ht="20.25" hidden="1" customHeight="1">
      <c r="A142" s="53"/>
      <c r="B142" s="54" t="s">
        <v>264</v>
      </c>
      <c r="C142" s="55" t="s">
        <v>265</v>
      </c>
      <c r="D142" s="10">
        <f t="shared" si="22"/>
        <v>0</v>
      </c>
      <c r="E142" s="10">
        <f t="shared" si="23"/>
        <v>0</v>
      </c>
      <c r="F142" s="10">
        <f t="shared" si="24"/>
        <v>0</v>
      </c>
      <c r="G142" s="12"/>
      <c r="H142" s="12"/>
      <c r="I142" s="12"/>
      <c r="J142" s="12"/>
      <c r="K142" s="12"/>
      <c r="L142" s="12"/>
      <c r="M142" s="12"/>
      <c r="N142" s="12"/>
      <c r="O142" s="12"/>
    </row>
    <row r="143" spans="1:15" s="17" customFormat="1" ht="17.25" hidden="1" customHeight="1">
      <c r="A143" s="40" t="s">
        <v>266</v>
      </c>
      <c r="B143" s="40"/>
      <c r="C143" s="16" t="s">
        <v>267</v>
      </c>
      <c r="D143" s="10">
        <f t="shared" si="22"/>
        <v>0</v>
      </c>
      <c r="E143" s="10">
        <f t="shared" si="23"/>
        <v>0</v>
      </c>
      <c r="F143" s="10">
        <f t="shared" si="24"/>
        <v>0</v>
      </c>
      <c r="G143" s="12"/>
      <c r="H143" s="12"/>
      <c r="I143" s="12"/>
      <c r="J143" s="12"/>
      <c r="K143" s="12"/>
      <c r="L143" s="12"/>
      <c r="M143" s="12"/>
      <c r="N143" s="12"/>
      <c r="O143" s="12"/>
    </row>
    <row r="144" spans="1:15" ht="13.5" hidden="1" customHeight="1">
      <c r="A144" s="28" t="s">
        <v>268</v>
      </c>
      <c r="B144" s="28"/>
      <c r="C144" s="18" t="s">
        <v>269</v>
      </c>
      <c r="D144" s="10">
        <f t="shared" si="22"/>
        <v>0</v>
      </c>
      <c r="E144" s="10">
        <f t="shared" si="23"/>
        <v>0</v>
      </c>
      <c r="F144" s="10">
        <f t="shared" si="24"/>
        <v>0</v>
      </c>
      <c r="G144" s="12"/>
      <c r="H144" s="12"/>
      <c r="I144" s="12"/>
      <c r="J144" s="12"/>
      <c r="K144" s="12"/>
      <c r="L144" s="12"/>
      <c r="M144" s="12"/>
      <c r="N144" s="12"/>
      <c r="O144" s="12"/>
    </row>
    <row r="145" spans="1:15" ht="13.5" hidden="1" customHeight="1">
      <c r="A145" s="57"/>
      <c r="B145" s="27" t="s">
        <v>270</v>
      </c>
      <c r="C145" s="21" t="s">
        <v>271</v>
      </c>
      <c r="D145" s="10">
        <f t="shared" si="22"/>
        <v>0</v>
      </c>
      <c r="E145" s="10">
        <f t="shared" si="23"/>
        <v>0</v>
      </c>
      <c r="F145" s="10">
        <f t="shared" si="24"/>
        <v>0</v>
      </c>
      <c r="G145" s="12"/>
      <c r="H145" s="12"/>
      <c r="I145" s="12"/>
      <c r="J145" s="12"/>
      <c r="K145" s="12"/>
      <c r="L145" s="12"/>
      <c r="M145" s="12"/>
      <c r="N145" s="12"/>
      <c r="O145" s="12"/>
    </row>
    <row r="146" spans="1:15" ht="13.5" hidden="1" customHeight="1">
      <c r="A146" s="57"/>
      <c r="B146" s="27" t="s">
        <v>272</v>
      </c>
      <c r="C146" s="21" t="s">
        <v>273</v>
      </c>
      <c r="D146" s="10">
        <f t="shared" si="22"/>
        <v>0</v>
      </c>
      <c r="E146" s="10">
        <f t="shared" si="23"/>
        <v>0</v>
      </c>
      <c r="F146" s="10">
        <f t="shared" si="24"/>
        <v>0</v>
      </c>
      <c r="G146" s="12"/>
      <c r="H146" s="12"/>
      <c r="I146" s="12"/>
      <c r="J146" s="12"/>
      <c r="K146" s="12"/>
      <c r="L146" s="12"/>
      <c r="M146" s="12"/>
      <c r="N146" s="12"/>
      <c r="O146" s="12"/>
    </row>
    <row r="147" spans="1:15" ht="17.25" hidden="1" customHeight="1">
      <c r="A147" s="58" t="s">
        <v>274</v>
      </c>
      <c r="B147" s="59"/>
      <c r="C147" s="60" t="s">
        <v>275</v>
      </c>
      <c r="D147" s="10">
        <f t="shared" si="22"/>
        <v>0</v>
      </c>
      <c r="E147" s="10">
        <f t="shared" si="23"/>
        <v>0</v>
      </c>
      <c r="F147" s="10">
        <f t="shared" si="24"/>
        <v>0</v>
      </c>
      <c r="G147" s="12"/>
      <c r="H147" s="12"/>
      <c r="I147" s="12"/>
      <c r="J147" s="12"/>
      <c r="K147" s="12"/>
      <c r="L147" s="12"/>
      <c r="M147" s="12"/>
      <c r="N147" s="12"/>
      <c r="O147" s="12"/>
    </row>
    <row r="148" spans="1:15" hidden="1">
      <c r="A148" s="61" t="s">
        <v>276</v>
      </c>
      <c r="B148" s="29"/>
      <c r="C148" s="18" t="s">
        <v>277</v>
      </c>
      <c r="D148" s="10">
        <f t="shared" si="22"/>
        <v>0</v>
      </c>
      <c r="E148" s="10">
        <f t="shared" si="23"/>
        <v>0</v>
      </c>
      <c r="F148" s="10">
        <f t="shared" si="24"/>
        <v>0</v>
      </c>
      <c r="G148" s="12"/>
      <c r="H148" s="12"/>
      <c r="I148" s="12"/>
      <c r="J148" s="12"/>
      <c r="K148" s="12"/>
      <c r="L148" s="12"/>
      <c r="M148" s="12"/>
      <c r="N148" s="12"/>
      <c r="O148" s="12"/>
    </row>
    <row r="149" spans="1:15" hidden="1">
      <c r="A149" s="26"/>
      <c r="B149" s="62" t="s">
        <v>278</v>
      </c>
      <c r="C149" s="21" t="s">
        <v>279</v>
      </c>
      <c r="D149" s="10">
        <f t="shared" si="22"/>
        <v>0</v>
      </c>
      <c r="E149" s="10">
        <f t="shared" si="23"/>
        <v>0</v>
      </c>
      <c r="F149" s="10">
        <f t="shared" si="24"/>
        <v>0</v>
      </c>
      <c r="G149" s="12"/>
      <c r="H149" s="12"/>
      <c r="I149" s="12"/>
      <c r="J149" s="12"/>
      <c r="K149" s="12"/>
      <c r="L149" s="12"/>
      <c r="M149" s="12"/>
      <c r="N149" s="12"/>
      <c r="O149" s="12"/>
    </row>
    <row r="150" spans="1:15" hidden="1">
      <c r="A150" s="33"/>
      <c r="B150" s="62" t="s">
        <v>280</v>
      </c>
      <c r="C150" s="21" t="s">
        <v>281</v>
      </c>
      <c r="D150" s="10">
        <f t="shared" si="22"/>
        <v>0</v>
      </c>
      <c r="E150" s="10">
        <f t="shared" si="23"/>
        <v>0</v>
      </c>
      <c r="F150" s="10">
        <f t="shared" si="24"/>
        <v>0</v>
      </c>
      <c r="G150" s="12"/>
      <c r="H150" s="12"/>
      <c r="I150" s="12"/>
      <c r="J150" s="12"/>
      <c r="K150" s="12"/>
      <c r="L150" s="12"/>
      <c r="M150" s="12"/>
      <c r="N150" s="12"/>
      <c r="O150" s="12"/>
    </row>
    <row r="151" spans="1:15" ht="15" hidden="1" customHeight="1">
      <c r="A151" s="33"/>
      <c r="B151" s="62" t="s">
        <v>282</v>
      </c>
      <c r="C151" s="21" t="s">
        <v>283</v>
      </c>
      <c r="D151" s="10">
        <f t="shared" si="22"/>
        <v>0</v>
      </c>
      <c r="E151" s="10">
        <f t="shared" si="23"/>
        <v>0</v>
      </c>
      <c r="F151" s="10">
        <f t="shared" si="24"/>
        <v>0</v>
      </c>
      <c r="G151" s="12"/>
      <c r="H151" s="12"/>
      <c r="I151" s="12"/>
      <c r="J151" s="12"/>
      <c r="K151" s="12"/>
      <c r="L151" s="12"/>
      <c r="M151" s="12"/>
      <c r="N151" s="12"/>
      <c r="O151" s="12"/>
    </row>
    <row r="152" spans="1:15" hidden="1">
      <c r="A152" s="33"/>
      <c r="B152" s="62" t="s">
        <v>284</v>
      </c>
      <c r="C152" s="21" t="s">
        <v>285</v>
      </c>
      <c r="D152" s="10">
        <f t="shared" si="22"/>
        <v>0</v>
      </c>
      <c r="E152" s="10">
        <f t="shared" si="23"/>
        <v>0</v>
      </c>
      <c r="F152" s="10">
        <f t="shared" si="24"/>
        <v>0</v>
      </c>
      <c r="G152" s="12"/>
      <c r="H152" s="12"/>
      <c r="I152" s="12"/>
      <c r="J152" s="12"/>
      <c r="K152" s="12"/>
      <c r="L152" s="12"/>
      <c r="M152" s="12"/>
      <c r="N152" s="12"/>
      <c r="O152" s="12"/>
    </row>
    <row r="153" spans="1:15" hidden="1">
      <c r="A153" s="33"/>
      <c r="B153" s="62"/>
      <c r="C153" s="63"/>
      <c r="D153" s="10">
        <f t="shared" si="22"/>
        <v>0</v>
      </c>
      <c r="E153" s="10">
        <f t="shared" si="23"/>
        <v>0</v>
      </c>
      <c r="F153" s="10">
        <f t="shared" si="24"/>
        <v>0</v>
      </c>
      <c r="G153" s="12"/>
      <c r="H153" s="12"/>
      <c r="I153" s="12"/>
      <c r="J153" s="12"/>
      <c r="K153" s="12"/>
      <c r="L153" s="12"/>
      <c r="M153" s="12"/>
      <c r="N153" s="12"/>
      <c r="O153" s="12"/>
    </row>
    <row r="154" spans="1:15" s="17" customFormat="1">
      <c r="A154" s="132" t="s">
        <v>286</v>
      </c>
      <c r="B154" s="132"/>
      <c r="C154" s="16" t="s">
        <v>287</v>
      </c>
      <c r="D154" s="10">
        <f t="shared" si="22"/>
        <v>226000</v>
      </c>
      <c r="E154" s="10">
        <f t="shared" si="23"/>
        <v>233650</v>
      </c>
      <c r="F154" s="10">
        <f t="shared" si="24"/>
        <v>205136</v>
      </c>
      <c r="G154" s="12">
        <f>G161+G162+G163</f>
        <v>0</v>
      </c>
      <c r="H154" s="12">
        <f t="shared" ref="H154:O154" si="25">H161+H162+H163</f>
        <v>0</v>
      </c>
      <c r="I154" s="12">
        <f t="shared" si="25"/>
        <v>0</v>
      </c>
      <c r="J154" s="12">
        <f t="shared" si="25"/>
        <v>135000</v>
      </c>
      <c r="K154" s="12">
        <f t="shared" si="25"/>
        <v>135000</v>
      </c>
      <c r="L154" s="12">
        <f t="shared" si="25"/>
        <v>106486</v>
      </c>
      <c r="M154" s="12">
        <f t="shared" si="25"/>
        <v>91000</v>
      </c>
      <c r="N154" s="12">
        <f t="shared" si="25"/>
        <v>98650</v>
      </c>
      <c r="O154" s="12">
        <f t="shared" si="25"/>
        <v>98650</v>
      </c>
    </row>
    <row r="155" spans="1:15" hidden="1">
      <c r="A155" s="26" t="s">
        <v>288</v>
      </c>
      <c r="B155" s="19"/>
      <c r="C155" s="52" t="s">
        <v>289</v>
      </c>
      <c r="D155" s="10">
        <f t="shared" si="22"/>
        <v>0</v>
      </c>
      <c r="E155" s="10">
        <f t="shared" si="23"/>
        <v>0</v>
      </c>
      <c r="F155" s="10">
        <f t="shared" si="24"/>
        <v>0</v>
      </c>
      <c r="G155" s="12"/>
      <c r="H155" s="12"/>
      <c r="I155" s="12"/>
      <c r="J155" s="12"/>
      <c r="K155" s="12"/>
      <c r="L155" s="12"/>
      <c r="M155" s="12"/>
      <c r="N155" s="12"/>
      <c r="O155" s="12"/>
    </row>
    <row r="156" spans="1:15" hidden="1">
      <c r="A156" s="19" t="s">
        <v>290</v>
      </c>
      <c r="B156" s="19"/>
      <c r="C156" s="52" t="s">
        <v>291</v>
      </c>
      <c r="D156" s="10">
        <f t="shared" si="22"/>
        <v>0</v>
      </c>
      <c r="E156" s="10">
        <f t="shared" si="23"/>
        <v>0</v>
      </c>
      <c r="F156" s="10">
        <f t="shared" si="24"/>
        <v>0</v>
      </c>
      <c r="G156" s="12"/>
      <c r="H156" s="12"/>
      <c r="I156" s="12"/>
      <c r="J156" s="12"/>
      <c r="K156" s="12"/>
      <c r="L156" s="12"/>
      <c r="M156" s="12"/>
      <c r="N156" s="12"/>
      <c r="O156" s="12"/>
    </row>
    <row r="157" spans="1:15" hidden="1">
      <c r="A157" s="133" t="s">
        <v>292</v>
      </c>
      <c r="B157" s="133"/>
      <c r="C157" s="52" t="s">
        <v>293</v>
      </c>
      <c r="D157" s="10">
        <f t="shared" si="22"/>
        <v>0</v>
      </c>
      <c r="E157" s="10">
        <f t="shared" si="23"/>
        <v>0</v>
      </c>
      <c r="F157" s="10">
        <f t="shared" si="24"/>
        <v>0</v>
      </c>
      <c r="G157" s="12"/>
      <c r="H157" s="12"/>
      <c r="I157" s="12"/>
      <c r="J157" s="12"/>
      <c r="K157" s="12"/>
      <c r="L157" s="12"/>
      <c r="M157" s="12"/>
      <c r="N157" s="12"/>
      <c r="O157" s="12"/>
    </row>
    <row r="158" spans="1:15" hidden="1">
      <c r="A158" s="133" t="s">
        <v>294</v>
      </c>
      <c r="B158" s="133"/>
      <c r="C158" s="52" t="s">
        <v>295</v>
      </c>
      <c r="D158" s="10">
        <f t="shared" si="22"/>
        <v>0</v>
      </c>
      <c r="E158" s="10">
        <f t="shared" si="23"/>
        <v>0</v>
      </c>
      <c r="F158" s="10">
        <f t="shared" si="24"/>
        <v>0</v>
      </c>
      <c r="G158" s="12"/>
      <c r="H158" s="12"/>
      <c r="I158" s="12"/>
      <c r="J158" s="12"/>
      <c r="K158" s="12"/>
      <c r="L158" s="12"/>
      <c r="M158" s="12"/>
      <c r="N158" s="12"/>
      <c r="O158" s="12"/>
    </row>
    <row r="159" spans="1:15" hidden="1">
      <c r="A159" s="19" t="s">
        <v>296</v>
      </c>
      <c r="B159" s="19"/>
      <c r="C159" s="52" t="s">
        <v>297</v>
      </c>
      <c r="D159" s="10">
        <f t="shared" si="22"/>
        <v>0</v>
      </c>
      <c r="E159" s="10">
        <f t="shared" si="23"/>
        <v>0</v>
      </c>
      <c r="F159" s="10">
        <f t="shared" si="24"/>
        <v>0</v>
      </c>
      <c r="G159" s="12"/>
      <c r="H159" s="12"/>
      <c r="I159" s="12"/>
      <c r="J159" s="12"/>
      <c r="K159" s="12"/>
      <c r="L159" s="12"/>
      <c r="M159" s="12"/>
      <c r="N159" s="12"/>
      <c r="O159" s="12"/>
    </row>
    <row r="160" spans="1:15" hidden="1">
      <c r="A160" s="19" t="s">
        <v>298</v>
      </c>
      <c r="B160" s="19"/>
      <c r="C160" s="52" t="s">
        <v>299</v>
      </c>
      <c r="D160" s="10">
        <f t="shared" si="22"/>
        <v>0</v>
      </c>
      <c r="E160" s="10">
        <f t="shared" si="23"/>
        <v>0</v>
      </c>
      <c r="F160" s="10">
        <f t="shared" si="24"/>
        <v>0</v>
      </c>
      <c r="G160" s="12"/>
      <c r="H160" s="12"/>
      <c r="I160" s="12"/>
      <c r="J160" s="12"/>
      <c r="K160" s="12"/>
      <c r="L160" s="12"/>
      <c r="M160" s="12"/>
      <c r="N160" s="12"/>
      <c r="O160" s="12"/>
    </row>
    <row r="161" spans="1:15">
      <c r="A161" s="19" t="s">
        <v>300</v>
      </c>
      <c r="B161" s="19"/>
      <c r="C161" s="52" t="s">
        <v>301</v>
      </c>
      <c r="D161" s="10">
        <f t="shared" si="22"/>
        <v>0</v>
      </c>
      <c r="E161" s="10">
        <f t="shared" si="23"/>
        <v>0</v>
      </c>
      <c r="F161" s="10">
        <f t="shared" si="24"/>
        <v>0</v>
      </c>
      <c r="G161" s="103"/>
      <c r="H161" s="103"/>
      <c r="I161" s="103"/>
      <c r="J161" s="103"/>
      <c r="K161" s="103"/>
      <c r="L161" s="103"/>
      <c r="M161" s="103"/>
      <c r="N161" s="103"/>
      <c r="O161" s="103"/>
    </row>
    <row r="162" spans="1:15">
      <c r="A162" s="19" t="s">
        <v>302</v>
      </c>
      <c r="B162" s="19"/>
      <c r="C162" s="52" t="s">
        <v>303</v>
      </c>
      <c r="D162" s="10">
        <f t="shared" si="22"/>
        <v>0</v>
      </c>
      <c r="E162" s="10">
        <f t="shared" si="23"/>
        <v>0</v>
      </c>
      <c r="F162" s="10">
        <f t="shared" si="24"/>
        <v>0</v>
      </c>
      <c r="G162" s="103"/>
      <c r="H162" s="103"/>
      <c r="I162" s="103"/>
      <c r="J162" s="103"/>
      <c r="K162" s="103"/>
      <c r="L162" s="103"/>
      <c r="M162" s="103"/>
      <c r="N162" s="103"/>
      <c r="O162" s="103"/>
    </row>
    <row r="163" spans="1:15">
      <c r="A163" s="19" t="s">
        <v>304</v>
      </c>
      <c r="B163" s="19"/>
      <c r="C163" s="52" t="s">
        <v>305</v>
      </c>
      <c r="D163" s="10">
        <f t="shared" si="22"/>
        <v>226000</v>
      </c>
      <c r="E163" s="10">
        <f t="shared" si="23"/>
        <v>233650</v>
      </c>
      <c r="F163" s="10">
        <f t="shared" si="24"/>
        <v>205136</v>
      </c>
      <c r="G163" s="103"/>
      <c r="H163" s="103"/>
      <c r="I163" s="103"/>
      <c r="J163" s="103">
        <v>135000</v>
      </c>
      <c r="K163" s="103">
        <v>135000</v>
      </c>
      <c r="L163" s="103">
        <v>106486</v>
      </c>
      <c r="M163" s="103">
        <v>91000</v>
      </c>
      <c r="N163" s="103">
        <v>98650</v>
      </c>
      <c r="O163" s="103">
        <v>98650</v>
      </c>
    </row>
    <row r="164" spans="1:15" hidden="1">
      <c r="A164" s="64" t="s">
        <v>306</v>
      </c>
      <c r="B164" s="65"/>
      <c r="C164" s="18" t="s">
        <v>307</v>
      </c>
      <c r="D164" s="10">
        <f t="shared" si="22"/>
        <v>0</v>
      </c>
      <c r="E164" s="10">
        <f t="shared" si="23"/>
        <v>0</v>
      </c>
      <c r="F164" s="10">
        <f t="shared" si="24"/>
        <v>0</v>
      </c>
      <c r="G164" s="12"/>
      <c r="H164" s="12"/>
      <c r="I164" s="12"/>
      <c r="J164" s="12"/>
      <c r="K164" s="12"/>
      <c r="L164" s="12"/>
      <c r="M164" s="12"/>
      <c r="N164" s="12"/>
      <c r="O164" s="12"/>
    </row>
    <row r="165" spans="1:15" hidden="1">
      <c r="A165" s="66"/>
      <c r="B165" s="67"/>
      <c r="C165" s="21"/>
      <c r="D165" s="10">
        <f t="shared" si="22"/>
        <v>0</v>
      </c>
      <c r="E165" s="10">
        <f t="shared" si="23"/>
        <v>0</v>
      </c>
      <c r="F165" s="10">
        <f t="shared" si="24"/>
        <v>0</v>
      </c>
      <c r="G165" s="12"/>
      <c r="H165" s="12"/>
      <c r="I165" s="12"/>
      <c r="J165" s="12"/>
      <c r="K165" s="12"/>
      <c r="L165" s="12"/>
      <c r="M165" s="12"/>
      <c r="N165" s="12"/>
      <c r="O165" s="12"/>
    </row>
    <row r="166" spans="1:15" s="17" customFormat="1" hidden="1">
      <c r="A166" s="68" t="s">
        <v>308</v>
      </c>
      <c r="B166" s="40"/>
      <c r="C166" s="16" t="s">
        <v>309</v>
      </c>
      <c r="D166" s="10">
        <f t="shared" si="22"/>
        <v>0</v>
      </c>
      <c r="E166" s="10">
        <f t="shared" si="23"/>
        <v>0</v>
      </c>
      <c r="F166" s="10">
        <f t="shared" si="24"/>
        <v>0</v>
      </c>
      <c r="G166" s="12"/>
      <c r="H166" s="12"/>
      <c r="I166" s="12"/>
      <c r="J166" s="12"/>
      <c r="K166" s="12"/>
      <c r="L166" s="12"/>
      <c r="M166" s="12"/>
      <c r="N166" s="12"/>
      <c r="O166" s="12"/>
    </row>
    <row r="167" spans="1:15" hidden="1">
      <c r="A167" s="134" t="s">
        <v>310</v>
      </c>
      <c r="B167" s="134"/>
      <c r="C167" s="52" t="s">
        <v>311</v>
      </c>
      <c r="D167" s="10">
        <f t="shared" si="22"/>
        <v>0</v>
      </c>
      <c r="E167" s="10">
        <f t="shared" si="23"/>
        <v>0</v>
      </c>
      <c r="F167" s="10">
        <f t="shared" si="24"/>
        <v>0</v>
      </c>
      <c r="G167" s="12"/>
      <c r="H167" s="12"/>
      <c r="I167" s="12"/>
      <c r="J167" s="12"/>
      <c r="K167" s="12"/>
      <c r="L167" s="12"/>
      <c r="M167" s="12"/>
      <c r="N167" s="12"/>
      <c r="O167" s="12"/>
    </row>
    <row r="168" spans="1:15" hidden="1">
      <c r="A168" s="19" t="s">
        <v>312</v>
      </c>
      <c r="B168" s="19"/>
      <c r="C168" s="52" t="s">
        <v>313</v>
      </c>
      <c r="D168" s="10">
        <f t="shared" si="22"/>
        <v>0</v>
      </c>
      <c r="E168" s="10">
        <f t="shared" si="23"/>
        <v>0</v>
      </c>
      <c r="F168" s="10">
        <f t="shared" si="24"/>
        <v>0</v>
      </c>
      <c r="G168" s="12"/>
      <c r="H168" s="12"/>
      <c r="I168" s="12"/>
      <c r="J168" s="12"/>
      <c r="K168" s="12"/>
      <c r="L168" s="12"/>
      <c r="M168" s="12"/>
      <c r="N168" s="12"/>
      <c r="O168" s="12"/>
    </row>
    <row r="169" spans="1:15" hidden="1">
      <c r="A169" s="19"/>
      <c r="B169" s="19"/>
      <c r="C169" s="43"/>
      <c r="D169" s="10">
        <f t="shared" si="22"/>
        <v>0</v>
      </c>
      <c r="E169" s="10">
        <f t="shared" si="23"/>
        <v>0</v>
      </c>
      <c r="F169" s="10">
        <f t="shared" si="24"/>
        <v>0</v>
      </c>
      <c r="G169" s="12"/>
      <c r="H169" s="12"/>
      <c r="I169" s="12"/>
      <c r="J169" s="12"/>
      <c r="K169" s="12"/>
      <c r="L169" s="12"/>
      <c r="M169" s="12"/>
      <c r="N169" s="12"/>
      <c r="O169" s="12"/>
    </row>
    <row r="170" spans="1:15" s="17" customFormat="1" hidden="1">
      <c r="A170" s="69" t="s">
        <v>314</v>
      </c>
      <c r="B170" s="40"/>
      <c r="C170" s="16" t="s">
        <v>315</v>
      </c>
      <c r="D170" s="10">
        <f t="shared" si="22"/>
        <v>0</v>
      </c>
      <c r="E170" s="10">
        <f t="shared" si="23"/>
        <v>0</v>
      </c>
      <c r="F170" s="10">
        <f t="shared" si="24"/>
        <v>0</v>
      </c>
      <c r="G170" s="12"/>
      <c r="H170" s="12"/>
      <c r="I170" s="12"/>
      <c r="J170" s="12"/>
      <c r="K170" s="12"/>
      <c r="L170" s="12"/>
      <c r="M170" s="12"/>
      <c r="N170" s="12"/>
      <c r="O170" s="12"/>
    </row>
    <row r="171" spans="1:15" hidden="1">
      <c r="A171" s="37" t="s">
        <v>316</v>
      </c>
      <c r="B171" s="37"/>
      <c r="C171" s="18" t="s">
        <v>317</v>
      </c>
      <c r="D171" s="10">
        <f t="shared" si="22"/>
        <v>0</v>
      </c>
      <c r="E171" s="10">
        <f t="shared" si="23"/>
        <v>0</v>
      </c>
      <c r="F171" s="10">
        <f t="shared" si="24"/>
        <v>0</v>
      </c>
      <c r="G171" s="12"/>
      <c r="H171" s="12"/>
      <c r="I171" s="12"/>
      <c r="J171" s="12"/>
      <c r="K171" s="12"/>
      <c r="L171" s="12"/>
      <c r="M171" s="12"/>
      <c r="N171" s="12"/>
      <c r="O171" s="12"/>
    </row>
    <row r="172" spans="1:15" ht="26.25" hidden="1">
      <c r="A172" s="26"/>
      <c r="B172" s="36" t="s">
        <v>318</v>
      </c>
      <c r="C172" s="21" t="s">
        <v>319</v>
      </c>
      <c r="D172" s="10">
        <f t="shared" si="22"/>
        <v>0</v>
      </c>
      <c r="E172" s="10">
        <f t="shared" si="23"/>
        <v>0</v>
      </c>
      <c r="F172" s="10">
        <f t="shared" si="24"/>
        <v>0</v>
      </c>
      <c r="G172" s="12"/>
      <c r="H172" s="12"/>
      <c r="I172" s="12"/>
      <c r="J172" s="12"/>
      <c r="K172" s="12"/>
      <c r="L172" s="12"/>
      <c r="M172" s="12"/>
      <c r="N172" s="12"/>
      <c r="O172" s="12"/>
    </row>
    <row r="173" spans="1:15" hidden="1">
      <c r="A173" s="26"/>
      <c r="B173" s="36" t="s">
        <v>320</v>
      </c>
      <c r="C173" s="21" t="s">
        <v>321</v>
      </c>
      <c r="D173" s="10">
        <f t="shared" si="22"/>
        <v>0</v>
      </c>
      <c r="E173" s="10">
        <f t="shared" si="23"/>
        <v>0</v>
      </c>
      <c r="F173" s="10">
        <f t="shared" si="24"/>
        <v>0</v>
      </c>
      <c r="G173" s="12"/>
      <c r="H173" s="12"/>
      <c r="I173" s="12"/>
      <c r="J173" s="12"/>
      <c r="K173" s="12"/>
      <c r="L173" s="12"/>
      <c r="M173" s="12"/>
      <c r="N173" s="12"/>
      <c r="O173" s="12"/>
    </row>
    <row r="174" spans="1:15" ht="26.25" hidden="1">
      <c r="A174" s="26"/>
      <c r="B174" s="36" t="s">
        <v>322</v>
      </c>
      <c r="C174" s="21" t="s">
        <v>323</v>
      </c>
      <c r="D174" s="10">
        <f t="shared" si="22"/>
        <v>0</v>
      </c>
      <c r="E174" s="10">
        <f t="shared" si="23"/>
        <v>0</v>
      </c>
      <c r="F174" s="10">
        <f t="shared" si="24"/>
        <v>0</v>
      </c>
      <c r="G174" s="12"/>
      <c r="H174" s="12"/>
      <c r="I174" s="12"/>
      <c r="J174" s="12"/>
      <c r="K174" s="12"/>
      <c r="L174" s="12"/>
      <c r="M174" s="12"/>
      <c r="N174" s="12"/>
      <c r="O174" s="12"/>
    </row>
    <row r="175" spans="1:15" hidden="1">
      <c r="A175" s="26"/>
      <c r="B175" s="20" t="s">
        <v>324</v>
      </c>
      <c r="C175" s="21" t="s">
        <v>325</v>
      </c>
      <c r="D175" s="10">
        <f t="shared" si="22"/>
        <v>0</v>
      </c>
      <c r="E175" s="10">
        <f t="shared" si="23"/>
        <v>0</v>
      </c>
      <c r="F175" s="10">
        <f t="shared" si="24"/>
        <v>0</v>
      </c>
      <c r="G175" s="12"/>
      <c r="H175" s="12"/>
      <c r="I175" s="12"/>
      <c r="J175" s="12"/>
      <c r="K175" s="12"/>
      <c r="L175" s="12"/>
      <c r="M175" s="12"/>
      <c r="N175" s="12"/>
      <c r="O175" s="12"/>
    </row>
    <row r="176" spans="1:15" hidden="1">
      <c r="A176" s="37" t="s">
        <v>326</v>
      </c>
      <c r="B176" s="37"/>
      <c r="C176" s="18" t="s">
        <v>327</v>
      </c>
      <c r="D176" s="10">
        <f t="shared" si="22"/>
        <v>0</v>
      </c>
      <c r="E176" s="10">
        <f t="shared" si="23"/>
        <v>0</v>
      </c>
      <c r="F176" s="10">
        <f t="shared" si="24"/>
        <v>0</v>
      </c>
      <c r="G176" s="12"/>
      <c r="H176" s="12"/>
      <c r="I176" s="12"/>
      <c r="J176" s="12"/>
      <c r="K176" s="12"/>
      <c r="L176" s="12"/>
      <c r="M176" s="12"/>
      <c r="N176" s="12"/>
      <c r="O176" s="12"/>
    </row>
    <row r="177" spans="1:15" hidden="1">
      <c r="A177" s="26"/>
      <c r="B177" s="20" t="s">
        <v>328</v>
      </c>
      <c r="C177" s="21" t="s">
        <v>329</v>
      </c>
      <c r="D177" s="10">
        <f t="shared" si="22"/>
        <v>0</v>
      </c>
      <c r="E177" s="10">
        <f t="shared" si="23"/>
        <v>0</v>
      </c>
      <c r="F177" s="10">
        <f t="shared" si="24"/>
        <v>0</v>
      </c>
      <c r="G177" s="12"/>
      <c r="H177" s="12"/>
      <c r="I177" s="12"/>
      <c r="J177" s="12"/>
      <c r="K177" s="12"/>
      <c r="L177" s="12"/>
      <c r="M177" s="12"/>
      <c r="N177" s="12"/>
      <c r="O177" s="12"/>
    </row>
    <row r="178" spans="1:15" hidden="1">
      <c r="A178" s="26"/>
      <c r="B178" s="20" t="s">
        <v>330</v>
      </c>
      <c r="C178" s="21" t="s">
        <v>331</v>
      </c>
      <c r="D178" s="10">
        <f t="shared" si="22"/>
        <v>0</v>
      </c>
      <c r="E178" s="10">
        <f t="shared" si="23"/>
        <v>0</v>
      </c>
      <c r="F178" s="10">
        <f t="shared" si="24"/>
        <v>0</v>
      </c>
      <c r="G178" s="12"/>
      <c r="H178" s="12"/>
      <c r="I178" s="12"/>
      <c r="J178" s="12"/>
      <c r="K178" s="12"/>
      <c r="L178" s="12"/>
      <c r="M178" s="12"/>
      <c r="N178" s="12"/>
      <c r="O178" s="12"/>
    </row>
    <row r="179" spans="1:15" hidden="1">
      <c r="A179" s="26"/>
      <c r="B179" s="20" t="s">
        <v>332</v>
      </c>
      <c r="C179" s="21" t="s">
        <v>333</v>
      </c>
      <c r="D179" s="10">
        <f t="shared" si="22"/>
        <v>0</v>
      </c>
      <c r="E179" s="10">
        <f t="shared" si="23"/>
        <v>0</v>
      </c>
      <c r="F179" s="10">
        <f t="shared" si="24"/>
        <v>0</v>
      </c>
      <c r="G179" s="12"/>
      <c r="H179" s="12"/>
      <c r="I179" s="12"/>
      <c r="J179" s="12"/>
      <c r="K179" s="12"/>
      <c r="L179" s="12"/>
      <c r="M179" s="12"/>
      <c r="N179" s="12"/>
      <c r="O179" s="12"/>
    </row>
    <row r="180" spans="1:15" s="17" customFormat="1" ht="33.75" customHeight="1">
      <c r="A180" s="135" t="s">
        <v>334</v>
      </c>
      <c r="B180" s="135"/>
      <c r="C180" s="16" t="s">
        <v>335</v>
      </c>
      <c r="D180" s="10">
        <f t="shared" si="22"/>
        <v>0</v>
      </c>
      <c r="E180" s="10">
        <f t="shared" si="23"/>
        <v>0</v>
      </c>
      <c r="F180" s="10">
        <f t="shared" si="24"/>
        <v>-94886</v>
      </c>
      <c r="G180" s="12">
        <f>G181</f>
        <v>0</v>
      </c>
      <c r="H180" s="12">
        <f t="shared" ref="H180:O180" si="26">H181</f>
        <v>0</v>
      </c>
      <c r="I180" s="12">
        <f t="shared" si="26"/>
        <v>0</v>
      </c>
      <c r="J180" s="12">
        <f t="shared" si="26"/>
        <v>0</v>
      </c>
      <c r="K180" s="12">
        <f t="shared" si="26"/>
        <v>0</v>
      </c>
      <c r="L180" s="12">
        <f t="shared" si="26"/>
        <v>-85186</v>
      </c>
      <c r="M180" s="12">
        <f t="shared" si="26"/>
        <v>0</v>
      </c>
      <c r="N180" s="12">
        <f t="shared" si="26"/>
        <v>0</v>
      </c>
      <c r="O180" s="12">
        <f t="shared" si="26"/>
        <v>-9700</v>
      </c>
    </row>
    <row r="181" spans="1:15">
      <c r="A181" s="26" t="s">
        <v>336</v>
      </c>
      <c r="B181" s="20"/>
      <c r="C181" s="52" t="s">
        <v>337</v>
      </c>
      <c r="D181" s="10">
        <f t="shared" si="22"/>
        <v>0</v>
      </c>
      <c r="E181" s="10">
        <f t="shared" si="23"/>
        <v>0</v>
      </c>
      <c r="F181" s="10">
        <f t="shared" si="24"/>
        <v>-94886</v>
      </c>
      <c r="G181" s="12">
        <f>G182</f>
        <v>0</v>
      </c>
      <c r="H181" s="12">
        <f t="shared" ref="H181:O181" si="27">H182</f>
        <v>0</v>
      </c>
      <c r="I181" s="12">
        <f t="shared" si="27"/>
        <v>0</v>
      </c>
      <c r="J181" s="12">
        <f t="shared" si="27"/>
        <v>0</v>
      </c>
      <c r="K181" s="12">
        <f t="shared" si="27"/>
        <v>0</v>
      </c>
      <c r="L181" s="12">
        <f t="shared" si="27"/>
        <v>-85186</v>
      </c>
      <c r="M181" s="12">
        <f t="shared" si="27"/>
        <v>0</v>
      </c>
      <c r="N181" s="12">
        <f t="shared" si="27"/>
        <v>0</v>
      </c>
      <c r="O181" s="12">
        <f t="shared" si="27"/>
        <v>-9700</v>
      </c>
    </row>
    <row r="182" spans="1:15">
      <c r="A182" s="26" t="s">
        <v>336</v>
      </c>
      <c r="B182" s="20"/>
      <c r="C182" s="52" t="s">
        <v>482</v>
      </c>
      <c r="D182" s="10">
        <f t="shared" si="22"/>
        <v>0</v>
      </c>
      <c r="E182" s="10">
        <f t="shared" si="23"/>
        <v>0</v>
      </c>
      <c r="F182" s="10">
        <f t="shared" si="24"/>
        <v>-94886</v>
      </c>
      <c r="G182" s="12"/>
      <c r="H182" s="12"/>
      <c r="I182" s="12"/>
      <c r="J182" s="12"/>
      <c r="K182" s="12"/>
      <c r="L182" s="12">
        <v>-85186</v>
      </c>
      <c r="M182" s="12"/>
      <c r="N182" s="12"/>
      <c r="O182" s="12">
        <v>-9700</v>
      </c>
    </row>
    <row r="183" spans="1:15" s="56" customFormat="1" ht="35.1" customHeight="1">
      <c r="A183" s="136" t="s">
        <v>338</v>
      </c>
      <c r="B183" s="136"/>
      <c r="C183" s="70"/>
      <c r="D183" s="10">
        <f t="shared" si="22"/>
        <v>1677000</v>
      </c>
      <c r="E183" s="10">
        <f t="shared" si="23"/>
        <v>1675000</v>
      </c>
      <c r="F183" s="10">
        <f t="shared" si="24"/>
        <v>629347</v>
      </c>
      <c r="G183" s="12">
        <f>G254</f>
        <v>0</v>
      </c>
      <c r="H183" s="12">
        <f t="shared" ref="H183:O183" si="28">H254</f>
        <v>0</v>
      </c>
      <c r="I183" s="12">
        <f t="shared" si="28"/>
        <v>0</v>
      </c>
      <c r="J183" s="12">
        <f t="shared" si="28"/>
        <v>1468000</v>
      </c>
      <c r="K183" s="12">
        <f t="shared" si="28"/>
        <v>1526000</v>
      </c>
      <c r="L183" s="12">
        <f t="shared" si="28"/>
        <v>580761</v>
      </c>
      <c r="M183" s="12">
        <f t="shared" si="28"/>
        <v>209000</v>
      </c>
      <c r="N183" s="12">
        <f t="shared" si="28"/>
        <v>149000</v>
      </c>
      <c r="O183" s="12">
        <f t="shared" si="28"/>
        <v>48586</v>
      </c>
    </row>
    <row r="184" spans="1:15" s="56" customFormat="1" ht="26.25" hidden="1" customHeight="1">
      <c r="A184" s="137" t="s">
        <v>339</v>
      </c>
      <c r="B184" s="137"/>
      <c r="C184" s="60" t="s">
        <v>340</v>
      </c>
      <c r="D184" s="10">
        <f t="shared" si="22"/>
        <v>0</v>
      </c>
      <c r="E184" s="10">
        <f t="shared" si="23"/>
        <v>0</v>
      </c>
      <c r="F184" s="10">
        <f t="shared" si="24"/>
        <v>0</v>
      </c>
      <c r="G184" s="12"/>
      <c r="H184" s="12"/>
      <c r="I184" s="12"/>
      <c r="J184" s="12"/>
      <c r="K184" s="12"/>
      <c r="L184" s="12"/>
      <c r="M184" s="12"/>
      <c r="N184" s="12"/>
      <c r="O184" s="12"/>
    </row>
    <row r="185" spans="1:15" ht="18" hidden="1" customHeight="1">
      <c r="A185" s="28" t="s">
        <v>341</v>
      </c>
      <c r="B185" s="29"/>
      <c r="C185" s="18" t="s">
        <v>342</v>
      </c>
      <c r="D185" s="10">
        <f t="shared" si="22"/>
        <v>0</v>
      </c>
      <c r="E185" s="10">
        <f t="shared" si="23"/>
        <v>0</v>
      </c>
      <c r="F185" s="10">
        <f t="shared" si="24"/>
        <v>0</v>
      </c>
      <c r="G185" s="12"/>
      <c r="H185" s="12"/>
      <c r="I185" s="12"/>
      <c r="J185" s="12"/>
      <c r="K185" s="12"/>
      <c r="L185" s="12"/>
      <c r="M185" s="12"/>
      <c r="N185" s="12"/>
      <c r="O185" s="12"/>
    </row>
    <row r="186" spans="1:15" s="72" customFormat="1" ht="15" hidden="1" customHeight="1">
      <c r="A186" s="71"/>
      <c r="B186" s="27" t="s">
        <v>343</v>
      </c>
      <c r="C186" s="21" t="s">
        <v>344</v>
      </c>
      <c r="D186" s="10">
        <f t="shared" si="22"/>
        <v>0</v>
      </c>
      <c r="E186" s="10">
        <f t="shared" si="23"/>
        <v>0</v>
      </c>
      <c r="F186" s="10">
        <f t="shared" si="24"/>
        <v>0</v>
      </c>
      <c r="G186" s="12"/>
      <c r="H186" s="12"/>
      <c r="I186" s="12"/>
      <c r="J186" s="12"/>
      <c r="K186" s="12"/>
      <c r="L186" s="12"/>
      <c r="M186" s="12"/>
      <c r="N186" s="12"/>
      <c r="O186" s="12"/>
    </row>
    <row r="187" spans="1:15" s="75" customFormat="1" ht="32.25" hidden="1" customHeight="1">
      <c r="A187" s="73"/>
      <c r="B187" s="74" t="s">
        <v>345</v>
      </c>
      <c r="C187" s="55" t="s">
        <v>346</v>
      </c>
      <c r="D187" s="10">
        <f t="shared" si="22"/>
        <v>0</v>
      </c>
      <c r="E187" s="10">
        <f t="shared" si="23"/>
        <v>0</v>
      </c>
      <c r="F187" s="10">
        <f t="shared" si="24"/>
        <v>0</v>
      </c>
      <c r="G187" s="12"/>
      <c r="H187" s="12"/>
      <c r="I187" s="12"/>
      <c r="J187" s="12"/>
      <c r="K187" s="12"/>
      <c r="L187" s="12"/>
      <c r="M187" s="12"/>
      <c r="N187" s="12"/>
      <c r="O187" s="12"/>
    </row>
    <row r="188" spans="1:15" s="75" customFormat="1" ht="28.5" hidden="1" customHeight="1">
      <c r="A188" s="73"/>
      <c r="B188" s="74" t="s">
        <v>347</v>
      </c>
      <c r="C188" s="55" t="s">
        <v>348</v>
      </c>
      <c r="D188" s="10">
        <f t="shared" si="22"/>
        <v>0</v>
      </c>
      <c r="E188" s="10">
        <f t="shared" si="23"/>
        <v>0</v>
      </c>
      <c r="F188" s="10">
        <f t="shared" si="24"/>
        <v>0</v>
      </c>
      <c r="G188" s="12"/>
      <c r="H188" s="12"/>
      <c r="I188" s="12"/>
      <c r="J188" s="12"/>
      <c r="K188" s="12"/>
      <c r="L188" s="12"/>
      <c r="M188" s="12"/>
      <c r="N188" s="12"/>
      <c r="O188" s="12"/>
    </row>
    <row r="189" spans="1:15" s="75" customFormat="1" ht="29.25" hidden="1" customHeight="1">
      <c r="A189" s="73"/>
      <c r="B189" s="74" t="s">
        <v>349</v>
      </c>
      <c r="C189" s="55" t="s">
        <v>350</v>
      </c>
      <c r="D189" s="10">
        <f t="shared" si="22"/>
        <v>0</v>
      </c>
      <c r="E189" s="10">
        <f t="shared" si="23"/>
        <v>0</v>
      </c>
      <c r="F189" s="10">
        <f t="shared" si="24"/>
        <v>0</v>
      </c>
      <c r="G189" s="12"/>
      <c r="H189" s="12"/>
      <c r="I189" s="12"/>
      <c r="J189" s="12"/>
      <c r="K189" s="12"/>
      <c r="L189" s="12"/>
      <c r="M189" s="12"/>
      <c r="N189" s="12"/>
      <c r="O189" s="12"/>
    </row>
    <row r="190" spans="1:15" s="75" customFormat="1" ht="29.25" hidden="1" customHeight="1">
      <c r="A190" s="73"/>
      <c r="B190" s="74" t="s">
        <v>351</v>
      </c>
      <c r="C190" s="55" t="s">
        <v>352</v>
      </c>
      <c r="D190" s="10">
        <f t="shared" si="22"/>
        <v>0</v>
      </c>
      <c r="E190" s="10">
        <f t="shared" si="23"/>
        <v>0</v>
      </c>
      <c r="F190" s="10">
        <f t="shared" si="24"/>
        <v>0</v>
      </c>
      <c r="G190" s="12"/>
      <c r="H190" s="12"/>
      <c r="I190" s="12"/>
      <c r="J190" s="12"/>
      <c r="K190" s="12"/>
      <c r="L190" s="12"/>
      <c r="M190" s="12"/>
      <c r="N190" s="12"/>
      <c r="O190" s="12"/>
    </row>
    <row r="191" spans="1:15" s="75" customFormat="1" ht="30" hidden="1" customHeight="1">
      <c r="A191" s="73"/>
      <c r="B191" s="74" t="s">
        <v>353</v>
      </c>
      <c r="C191" s="55" t="s">
        <v>354</v>
      </c>
      <c r="D191" s="10">
        <f t="shared" si="22"/>
        <v>0</v>
      </c>
      <c r="E191" s="10">
        <f t="shared" si="23"/>
        <v>0</v>
      </c>
      <c r="F191" s="10">
        <f t="shared" si="24"/>
        <v>0</v>
      </c>
      <c r="G191" s="12"/>
      <c r="H191" s="12"/>
      <c r="I191" s="12"/>
      <c r="J191" s="12"/>
      <c r="K191" s="12"/>
      <c r="L191" s="12"/>
      <c r="M191" s="12"/>
      <c r="N191" s="12"/>
      <c r="O191" s="12"/>
    </row>
    <row r="192" spans="1:15" s="75" customFormat="1" ht="29.25" hidden="1" customHeight="1">
      <c r="A192" s="73"/>
      <c r="B192" s="74" t="s">
        <v>355</v>
      </c>
      <c r="C192" s="55" t="s">
        <v>356</v>
      </c>
      <c r="D192" s="10">
        <f t="shared" si="22"/>
        <v>0</v>
      </c>
      <c r="E192" s="10">
        <f t="shared" si="23"/>
        <v>0</v>
      </c>
      <c r="F192" s="10">
        <f t="shared" si="24"/>
        <v>0</v>
      </c>
      <c r="G192" s="12"/>
      <c r="H192" s="12"/>
      <c r="I192" s="12"/>
      <c r="J192" s="12"/>
      <c r="K192" s="12"/>
      <c r="L192" s="12"/>
      <c r="M192" s="12"/>
      <c r="N192" s="12"/>
      <c r="O192" s="12"/>
    </row>
    <row r="193" spans="1:15" s="75" customFormat="1" ht="32.25" hidden="1" customHeight="1">
      <c r="A193" s="73"/>
      <c r="B193" s="74" t="s">
        <v>357</v>
      </c>
      <c r="C193" s="55" t="s">
        <v>358</v>
      </c>
      <c r="D193" s="10">
        <f t="shared" si="22"/>
        <v>0</v>
      </c>
      <c r="E193" s="10">
        <f t="shared" si="23"/>
        <v>0</v>
      </c>
      <c r="F193" s="10">
        <f t="shared" si="24"/>
        <v>0</v>
      </c>
      <c r="G193" s="12"/>
      <c r="H193" s="12"/>
      <c r="I193" s="12"/>
      <c r="J193" s="12"/>
      <c r="K193" s="12"/>
      <c r="L193" s="12"/>
      <c r="M193" s="12"/>
      <c r="N193" s="12"/>
      <c r="O193" s="12"/>
    </row>
    <row r="194" spans="1:15" s="75" customFormat="1" ht="12.75" hidden="1" customHeight="1">
      <c r="A194" s="73"/>
      <c r="B194" s="74"/>
      <c r="C194" s="55"/>
      <c r="D194" s="10">
        <f t="shared" si="22"/>
        <v>0</v>
      </c>
      <c r="E194" s="10">
        <f t="shared" si="23"/>
        <v>0</v>
      </c>
      <c r="F194" s="10">
        <f t="shared" si="24"/>
        <v>0</v>
      </c>
      <c r="G194" s="12"/>
      <c r="H194" s="12"/>
      <c r="I194" s="12"/>
      <c r="J194" s="12"/>
      <c r="K194" s="12"/>
      <c r="L194" s="12"/>
      <c r="M194" s="12"/>
      <c r="N194" s="12"/>
      <c r="O194" s="12"/>
    </row>
    <row r="195" spans="1:15" ht="17.25" hidden="1" customHeight="1">
      <c r="A195" s="58" t="s">
        <v>359</v>
      </c>
      <c r="B195" s="58"/>
      <c r="C195" s="60" t="s">
        <v>360</v>
      </c>
      <c r="D195" s="10">
        <f t="shared" si="22"/>
        <v>0</v>
      </c>
      <c r="E195" s="10">
        <f t="shared" si="23"/>
        <v>0</v>
      </c>
      <c r="F195" s="10">
        <f t="shared" si="24"/>
        <v>0</v>
      </c>
      <c r="G195" s="12"/>
      <c r="H195" s="12"/>
      <c r="I195" s="12"/>
      <c r="J195" s="12"/>
      <c r="K195" s="12"/>
      <c r="L195" s="12"/>
      <c r="M195" s="12"/>
      <c r="N195" s="12"/>
      <c r="O195" s="12"/>
    </row>
    <row r="196" spans="1:15" ht="26.25" hidden="1" customHeight="1">
      <c r="A196" s="106" t="s">
        <v>361</v>
      </c>
      <c r="B196" s="106"/>
      <c r="C196" s="18" t="s">
        <v>362</v>
      </c>
      <c r="D196" s="10">
        <f t="shared" si="22"/>
        <v>0</v>
      </c>
      <c r="E196" s="10">
        <f t="shared" si="23"/>
        <v>0</v>
      </c>
      <c r="F196" s="10">
        <f t="shared" si="24"/>
        <v>0</v>
      </c>
      <c r="G196" s="12"/>
      <c r="H196" s="12"/>
      <c r="I196" s="12"/>
      <c r="J196" s="12"/>
      <c r="K196" s="12"/>
      <c r="L196" s="12"/>
      <c r="M196" s="12"/>
      <c r="N196" s="12"/>
      <c r="O196" s="12"/>
    </row>
    <row r="197" spans="1:15" ht="13.5" hidden="1" customHeight="1">
      <c r="A197" s="26"/>
      <c r="B197" s="20" t="s">
        <v>363</v>
      </c>
      <c r="C197" s="21" t="s">
        <v>364</v>
      </c>
      <c r="D197" s="10">
        <f t="shared" si="22"/>
        <v>0</v>
      </c>
      <c r="E197" s="10">
        <f t="shared" si="23"/>
        <v>0</v>
      </c>
      <c r="F197" s="10">
        <f t="shared" si="24"/>
        <v>0</v>
      </c>
      <c r="G197" s="12"/>
      <c r="H197" s="12"/>
      <c r="I197" s="12"/>
      <c r="J197" s="12"/>
      <c r="K197" s="12"/>
      <c r="L197" s="12"/>
      <c r="M197" s="12"/>
      <c r="N197" s="12"/>
      <c r="O197" s="12"/>
    </row>
    <row r="198" spans="1:15" ht="15.75" hidden="1" customHeight="1">
      <c r="A198" s="26"/>
      <c r="B198" s="20" t="s">
        <v>365</v>
      </c>
      <c r="C198" s="21" t="s">
        <v>366</v>
      </c>
      <c r="D198" s="10">
        <f t="shared" si="22"/>
        <v>0</v>
      </c>
      <c r="E198" s="10">
        <f t="shared" si="23"/>
        <v>0</v>
      </c>
      <c r="F198" s="10">
        <f t="shared" si="24"/>
        <v>0</v>
      </c>
      <c r="G198" s="12"/>
      <c r="H198" s="12"/>
      <c r="I198" s="12"/>
      <c r="J198" s="12"/>
      <c r="K198" s="12"/>
      <c r="L198" s="12"/>
      <c r="M198" s="12"/>
      <c r="N198" s="12"/>
      <c r="O198" s="12"/>
    </row>
    <row r="199" spans="1:15" ht="15.75" hidden="1" customHeight="1">
      <c r="A199" s="26"/>
      <c r="B199" s="20" t="s">
        <v>367</v>
      </c>
      <c r="C199" s="21" t="s">
        <v>368</v>
      </c>
      <c r="D199" s="10">
        <f t="shared" si="22"/>
        <v>0</v>
      </c>
      <c r="E199" s="10">
        <f t="shared" si="23"/>
        <v>0</v>
      </c>
      <c r="F199" s="10">
        <f t="shared" si="24"/>
        <v>0</v>
      </c>
      <c r="G199" s="12"/>
      <c r="H199" s="12"/>
      <c r="I199" s="12"/>
      <c r="J199" s="12"/>
      <c r="K199" s="12"/>
      <c r="L199" s="12"/>
      <c r="M199" s="12"/>
      <c r="N199" s="12"/>
      <c r="O199" s="12"/>
    </row>
    <row r="200" spans="1:15" ht="15.75" hidden="1" customHeight="1">
      <c r="A200" s="26"/>
      <c r="B200" s="20" t="s">
        <v>369</v>
      </c>
      <c r="C200" s="21" t="s">
        <v>370</v>
      </c>
      <c r="D200" s="10">
        <f t="shared" si="22"/>
        <v>0</v>
      </c>
      <c r="E200" s="10">
        <f t="shared" si="23"/>
        <v>0</v>
      </c>
      <c r="F200" s="10">
        <f t="shared" si="24"/>
        <v>0</v>
      </c>
      <c r="G200" s="12"/>
      <c r="H200" s="12"/>
      <c r="I200" s="12"/>
      <c r="J200" s="12"/>
      <c r="K200" s="12"/>
      <c r="L200" s="12"/>
      <c r="M200" s="12"/>
      <c r="N200" s="12"/>
      <c r="O200" s="12"/>
    </row>
    <row r="201" spans="1:15" ht="17.25" hidden="1" customHeight="1">
      <c r="A201" s="26"/>
      <c r="B201" s="36" t="s">
        <v>371</v>
      </c>
      <c r="C201" s="21" t="s">
        <v>372</v>
      </c>
      <c r="D201" s="10">
        <f t="shared" si="22"/>
        <v>0</v>
      </c>
      <c r="E201" s="10">
        <f t="shared" si="23"/>
        <v>0</v>
      </c>
      <c r="F201" s="10">
        <f t="shared" si="24"/>
        <v>0</v>
      </c>
      <c r="G201" s="12"/>
      <c r="H201" s="12"/>
      <c r="I201" s="12"/>
      <c r="J201" s="12"/>
      <c r="K201" s="12"/>
      <c r="L201" s="12"/>
      <c r="M201" s="12"/>
      <c r="N201" s="12"/>
      <c r="O201" s="12"/>
    </row>
    <row r="202" spans="1:15" ht="13.5" hidden="1" customHeight="1">
      <c r="A202" s="76"/>
      <c r="B202" s="20" t="s">
        <v>373</v>
      </c>
      <c r="C202" s="21" t="s">
        <v>374</v>
      </c>
      <c r="D202" s="10">
        <f t="shared" si="22"/>
        <v>0</v>
      </c>
      <c r="E202" s="10">
        <f t="shared" si="23"/>
        <v>0</v>
      </c>
      <c r="F202" s="10">
        <f t="shared" si="24"/>
        <v>0</v>
      </c>
      <c r="G202" s="12"/>
      <c r="H202" s="12"/>
      <c r="I202" s="12"/>
      <c r="J202" s="12"/>
      <c r="K202" s="12"/>
      <c r="L202" s="12"/>
      <c r="M202" s="12"/>
      <c r="N202" s="12"/>
      <c r="O202" s="12"/>
    </row>
    <row r="203" spans="1:15" ht="13.5" hidden="1" customHeight="1">
      <c r="A203" s="76"/>
      <c r="B203" s="20" t="s">
        <v>375</v>
      </c>
      <c r="C203" s="21" t="s">
        <v>376</v>
      </c>
      <c r="D203" s="10">
        <f t="shared" ref="D203:D260" si="29">G203+J203+M203</f>
        <v>0</v>
      </c>
      <c r="E203" s="10">
        <f t="shared" ref="E203:E260" si="30">H203+K203+N203</f>
        <v>0</v>
      </c>
      <c r="F203" s="10">
        <f t="shared" ref="F203:F260" si="31">I203+L203+O203</f>
        <v>0</v>
      </c>
      <c r="G203" s="12"/>
      <c r="H203" s="12"/>
      <c r="I203" s="12"/>
      <c r="J203" s="12"/>
      <c r="K203" s="12"/>
      <c r="L203" s="12"/>
      <c r="M203" s="12"/>
      <c r="N203" s="12"/>
      <c r="O203" s="12"/>
    </row>
    <row r="204" spans="1:15" ht="13.5" hidden="1" customHeight="1">
      <c r="A204" s="76"/>
      <c r="B204" s="27" t="s">
        <v>377</v>
      </c>
      <c r="C204" s="21" t="s">
        <v>378</v>
      </c>
      <c r="D204" s="10">
        <f t="shared" si="29"/>
        <v>0</v>
      </c>
      <c r="E204" s="10">
        <f t="shared" si="30"/>
        <v>0</v>
      </c>
      <c r="F204" s="10">
        <f t="shared" si="31"/>
        <v>0</v>
      </c>
      <c r="G204" s="12"/>
      <c r="H204" s="12"/>
      <c r="I204" s="12"/>
      <c r="J204" s="12"/>
      <c r="K204" s="12"/>
      <c r="L204" s="12"/>
      <c r="M204" s="12"/>
      <c r="N204" s="12"/>
      <c r="O204" s="12"/>
    </row>
    <row r="205" spans="1:15" ht="13.5" hidden="1" customHeight="1">
      <c r="A205" s="76"/>
      <c r="B205" s="27" t="s">
        <v>379</v>
      </c>
      <c r="C205" s="21" t="s">
        <v>380</v>
      </c>
      <c r="D205" s="10">
        <f t="shared" si="29"/>
        <v>0</v>
      </c>
      <c r="E205" s="10">
        <f t="shared" si="30"/>
        <v>0</v>
      </c>
      <c r="F205" s="10">
        <f t="shared" si="31"/>
        <v>0</v>
      </c>
      <c r="G205" s="12"/>
      <c r="H205" s="12"/>
      <c r="I205" s="12"/>
      <c r="J205" s="12"/>
      <c r="K205" s="12"/>
      <c r="L205" s="12"/>
      <c r="M205" s="12"/>
      <c r="N205" s="12"/>
      <c r="O205" s="12"/>
    </row>
    <row r="206" spans="1:15" ht="13.5" hidden="1" customHeight="1">
      <c r="A206" s="76"/>
      <c r="B206" s="27" t="s">
        <v>381</v>
      </c>
      <c r="C206" s="21" t="s">
        <v>382</v>
      </c>
      <c r="D206" s="10">
        <f t="shared" si="29"/>
        <v>0</v>
      </c>
      <c r="E206" s="10">
        <f t="shared" si="30"/>
        <v>0</v>
      </c>
      <c r="F206" s="10">
        <f t="shared" si="31"/>
        <v>0</v>
      </c>
      <c r="G206" s="12"/>
      <c r="H206" s="12"/>
      <c r="I206" s="12"/>
      <c r="J206" s="12"/>
      <c r="K206" s="12"/>
      <c r="L206" s="12"/>
      <c r="M206" s="12"/>
      <c r="N206" s="12"/>
      <c r="O206" s="12"/>
    </row>
    <row r="207" spans="1:15" ht="28.5" hidden="1" customHeight="1">
      <c r="A207" s="76"/>
      <c r="B207" s="54" t="s">
        <v>383</v>
      </c>
      <c r="C207" s="21" t="s">
        <v>384</v>
      </c>
      <c r="D207" s="10">
        <f t="shared" si="29"/>
        <v>0</v>
      </c>
      <c r="E207" s="10">
        <f t="shared" si="30"/>
        <v>0</v>
      </c>
      <c r="F207" s="10">
        <f t="shared" si="31"/>
        <v>0</v>
      </c>
      <c r="G207" s="12"/>
      <c r="H207" s="12"/>
      <c r="I207" s="12"/>
      <c r="J207" s="12"/>
      <c r="K207" s="12"/>
      <c r="L207" s="12"/>
      <c r="M207" s="12"/>
      <c r="N207" s="12"/>
      <c r="O207" s="12"/>
    </row>
    <row r="208" spans="1:15" ht="13.5" hidden="1" customHeight="1">
      <c r="A208" s="76"/>
      <c r="B208" s="27"/>
      <c r="C208" s="21"/>
      <c r="D208" s="10">
        <f t="shared" si="29"/>
        <v>0</v>
      </c>
      <c r="E208" s="10">
        <f t="shared" si="30"/>
        <v>0</v>
      </c>
      <c r="F208" s="10">
        <f t="shared" si="31"/>
        <v>0</v>
      </c>
      <c r="G208" s="12"/>
      <c r="H208" s="12"/>
      <c r="I208" s="12"/>
      <c r="J208" s="12"/>
      <c r="K208" s="12"/>
      <c r="L208" s="12"/>
      <c r="M208" s="12"/>
      <c r="N208" s="12"/>
      <c r="O208" s="12"/>
    </row>
    <row r="209" spans="1:15" ht="39.75" hidden="1" customHeight="1">
      <c r="A209" s="128" t="s">
        <v>385</v>
      </c>
      <c r="B209" s="128"/>
      <c r="C209" s="77">
        <v>56</v>
      </c>
      <c r="D209" s="10">
        <f t="shared" si="29"/>
        <v>0</v>
      </c>
      <c r="E209" s="10">
        <f t="shared" si="30"/>
        <v>0</v>
      </c>
      <c r="F209" s="10">
        <f t="shared" si="31"/>
        <v>0</v>
      </c>
      <c r="G209" s="12"/>
      <c r="H209" s="12"/>
      <c r="I209" s="12"/>
      <c r="J209" s="12"/>
      <c r="K209" s="12"/>
      <c r="L209" s="12"/>
      <c r="M209" s="12"/>
      <c r="N209" s="12"/>
      <c r="O209" s="12"/>
    </row>
    <row r="210" spans="1:15" ht="13.5" hidden="1" customHeight="1">
      <c r="A210" s="140" t="s">
        <v>386</v>
      </c>
      <c r="B210" s="140"/>
      <c r="C210" s="18" t="s">
        <v>387</v>
      </c>
      <c r="D210" s="10">
        <f t="shared" si="29"/>
        <v>0</v>
      </c>
      <c r="E210" s="10">
        <f t="shared" si="30"/>
        <v>0</v>
      </c>
      <c r="F210" s="10">
        <f t="shared" si="31"/>
        <v>0</v>
      </c>
      <c r="G210" s="12"/>
      <c r="H210" s="12"/>
      <c r="I210" s="12"/>
      <c r="J210" s="12"/>
      <c r="K210" s="12"/>
      <c r="L210" s="12"/>
      <c r="M210" s="12"/>
      <c r="N210" s="12"/>
      <c r="O210" s="12"/>
    </row>
    <row r="211" spans="1:15" ht="13.5" hidden="1" customHeight="1">
      <c r="A211" s="57"/>
      <c r="B211" s="78" t="s">
        <v>388</v>
      </c>
      <c r="C211" s="79" t="s">
        <v>389</v>
      </c>
      <c r="D211" s="10">
        <f t="shared" si="29"/>
        <v>0</v>
      </c>
      <c r="E211" s="10">
        <f t="shared" si="30"/>
        <v>0</v>
      </c>
      <c r="F211" s="10">
        <f t="shared" si="31"/>
        <v>0</v>
      </c>
      <c r="G211" s="12"/>
      <c r="H211" s="12"/>
      <c r="I211" s="12"/>
      <c r="J211" s="12"/>
      <c r="K211" s="12"/>
      <c r="L211" s="12"/>
      <c r="M211" s="12"/>
      <c r="N211" s="12"/>
      <c r="O211" s="12"/>
    </row>
    <row r="212" spans="1:15" ht="13.5" hidden="1" customHeight="1">
      <c r="A212" s="57"/>
      <c r="B212" s="78" t="s">
        <v>390</v>
      </c>
      <c r="C212" s="79" t="s">
        <v>391</v>
      </c>
      <c r="D212" s="10">
        <f t="shared" si="29"/>
        <v>0</v>
      </c>
      <c r="E212" s="10">
        <f t="shared" si="30"/>
        <v>0</v>
      </c>
      <c r="F212" s="10">
        <f t="shared" si="31"/>
        <v>0</v>
      </c>
      <c r="G212" s="12"/>
      <c r="H212" s="12"/>
      <c r="I212" s="12"/>
      <c r="J212" s="12"/>
      <c r="K212" s="12"/>
      <c r="L212" s="12"/>
      <c r="M212" s="12"/>
      <c r="N212" s="12"/>
      <c r="O212" s="12"/>
    </row>
    <row r="213" spans="1:15" ht="13.5" hidden="1" customHeight="1">
      <c r="A213" s="57"/>
      <c r="B213" s="78" t="s">
        <v>392</v>
      </c>
      <c r="C213" s="79" t="s">
        <v>393</v>
      </c>
      <c r="D213" s="10">
        <f t="shared" si="29"/>
        <v>0</v>
      </c>
      <c r="E213" s="10">
        <f t="shared" si="30"/>
        <v>0</v>
      </c>
      <c r="F213" s="10">
        <f t="shared" si="31"/>
        <v>0</v>
      </c>
      <c r="G213" s="12"/>
      <c r="H213" s="12"/>
      <c r="I213" s="12"/>
      <c r="J213" s="12"/>
      <c r="K213" s="12"/>
      <c r="L213" s="12"/>
      <c r="M213" s="12"/>
      <c r="N213" s="12"/>
      <c r="O213" s="12"/>
    </row>
    <row r="214" spans="1:15" ht="13.5" hidden="1" customHeight="1">
      <c r="A214" s="141" t="s">
        <v>394</v>
      </c>
      <c r="B214" s="141"/>
      <c r="C214" s="80" t="s">
        <v>395</v>
      </c>
      <c r="D214" s="10">
        <f t="shared" si="29"/>
        <v>0</v>
      </c>
      <c r="E214" s="10">
        <f t="shared" si="30"/>
        <v>0</v>
      </c>
      <c r="F214" s="10">
        <f t="shared" si="31"/>
        <v>0</v>
      </c>
      <c r="G214" s="12"/>
      <c r="H214" s="12"/>
      <c r="I214" s="12"/>
      <c r="J214" s="12"/>
      <c r="K214" s="12"/>
      <c r="L214" s="12"/>
      <c r="M214" s="12"/>
      <c r="N214" s="12"/>
      <c r="O214" s="12"/>
    </row>
    <row r="215" spans="1:15" ht="13.5" hidden="1" customHeight="1">
      <c r="A215" s="57"/>
      <c r="B215" s="78" t="s">
        <v>388</v>
      </c>
      <c r="C215" s="79" t="s">
        <v>396</v>
      </c>
      <c r="D215" s="10">
        <f t="shared" si="29"/>
        <v>0</v>
      </c>
      <c r="E215" s="10">
        <f t="shared" si="30"/>
        <v>0</v>
      </c>
      <c r="F215" s="10">
        <f t="shared" si="31"/>
        <v>0</v>
      </c>
      <c r="G215" s="12"/>
      <c r="H215" s="12"/>
      <c r="I215" s="12"/>
      <c r="J215" s="12"/>
      <c r="K215" s="12"/>
      <c r="L215" s="12"/>
      <c r="M215" s="12"/>
      <c r="N215" s="12"/>
      <c r="O215" s="12"/>
    </row>
    <row r="216" spans="1:15" ht="13.5" hidden="1" customHeight="1">
      <c r="A216" s="57"/>
      <c r="B216" s="78" t="s">
        <v>390</v>
      </c>
      <c r="C216" s="79" t="s">
        <v>397</v>
      </c>
      <c r="D216" s="10">
        <f t="shared" si="29"/>
        <v>0</v>
      </c>
      <c r="E216" s="10">
        <f t="shared" si="30"/>
        <v>0</v>
      </c>
      <c r="F216" s="10">
        <f t="shared" si="31"/>
        <v>0</v>
      </c>
      <c r="G216" s="12"/>
      <c r="H216" s="12"/>
      <c r="I216" s="12"/>
      <c r="J216" s="12"/>
      <c r="K216" s="12"/>
      <c r="L216" s="12"/>
      <c r="M216" s="12"/>
      <c r="N216" s="12"/>
      <c r="O216" s="12"/>
    </row>
    <row r="217" spans="1:15" ht="13.5" hidden="1" customHeight="1">
      <c r="A217" s="57"/>
      <c r="B217" s="78" t="s">
        <v>392</v>
      </c>
      <c r="C217" s="79" t="s">
        <v>398</v>
      </c>
      <c r="D217" s="10">
        <f t="shared" si="29"/>
        <v>0</v>
      </c>
      <c r="E217" s="10">
        <f t="shared" si="30"/>
        <v>0</v>
      </c>
      <c r="F217" s="10">
        <f t="shared" si="31"/>
        <v>0</v>
      </c>
      <c r="G217" s="12"/>
      <c r="H217" s="12"/>
      <c r="I217" s="12"/>
      <c r="J217" s="12"/>
      <c r="K217" s="12"/>
      <c r="L217" s="12"/>
      <c r="M217" s="12"/>
      <c r="N217" s="12"/>
      <c r="O217" s="12"/>
    </row>
    <row r="218" spans="1:15" ht="13.5" hidden="1" customHeight="1">
      <c r="A218" s="141" t="s">
        <v>399</v>
      </c>
      <c r="B218" s="141"/>
      <c r="C218" s="80" t="s">
        <v>400</v>
      </c>
      <c r="D218" s="10">
        <f t="shared" si="29"/>
        <v>0</v>
      </c>
      <c r="E218" s="10">
        <f t="shared" si="30"/>
        <v>0</v>
      </c>
      <c r="F218" s="10">
        <f t="shared" si="31"/>
        <v>0</v>
      </c>
      <c r="G218" s="12"/>
      <c r="H218" s="12"/>
      <c r="I218" s="12"/>
      <c r="J218" s="12"/>
      <c r="K218" s="12"/>
      <c r="L218" s="12"/>
      <c r="M218" s="12"/>
      <c r="N218" s="12"/>
      <c r="O218" s="12"/>
    </row>
    <row r="219" spans="1:15" ht="13.5" hidden="1" customHeight="1">
      <c r="A219" s="57"/>
      <c r="B219" s="78" t="s">
        <v>388</v>
      </c>
      <c r="C219" s="79" t="s">
        <v>401</v>
      </c>
      <c r="D219" s="10">
        <f t="shared" si="29"/>
        <v>0</v>
      </c>
      <c r="E219" s="10">
        <f t="shared" si="30"/>
        <v>0</v>
      </c>
      <c r="F219" s="10">
        <f t="shared" si="31"/>
        <v>0</v>
      </c>
      <c r="G219" s="12"/>
      <c r="H219" s="12"/>
      <c r="I219" s="12"/>
      <c r="J219" s="12"/>
      <c r="K219" s="12"/>
      <c r="L219" s="12"/>
      <c r="M219" s="12"/>
      <c r="N219" s="12"/>
      <c r="O219" s="12"/>
    </row>
    <row r="220" spans="1:15" ht="13.5" hidden="1" customHeight="1">
      <c r="A220" s="57"/>
      <c r="B220" s="78" t="s">
        <v>390</v>
      </c>
      <c r="C220" s="79" t="s">
        <v>402</v>
      </c>
      <c r="D220" s="10">
        <f t="shared" si="29"/>
        <v>0</v>
      </c>
      <c r="E220" s="10">
        <f t="shared" si="30"/>
        <v>0</v>
      </c>
      <c r="F220" s="10">
        <f t="shared" si="31"/>
        <v>0</v>
      </c>
      <c r="G220" s="12"/>
      <c r="H220" s="12"/>
      <c r="I220" s="12"/>
      <c r="J220" s="12"/>
      <c r="K220" s="12"/>
      <c r="L220" s="12"/>
      <c r="M220" s="12"/>
      <c r="N220" s="12"/>
      <c r="O220" s="12"/>
    </row>
    <row r="221" spans="1:15" ht="13.5" hidden="1" customHeight="1">
      <c r="A221" s="57"/>
      <c r="B221" s="78" t="s">
        <v>392</v>
      </c>
      <c r="C221" s="79" t="s">
        <v>403</v>
      </c>
      <c r="D221" s="10">
        <f t="shared" si="29"/>
        <v>0</v>
      </c>
      <c r="E221" s="10">
        <f t="shared" si="30"/>
        <v>0</v>
      </c>
      <c r="F221" s="10">
        <f t="shared" si="31"/>
        <v>0</v>
      </c>
      <c r="G221" s="12"/>
      <c r="H221" s="12"/>
      <c r="I221" s="12"/>
      <c r="J221" s="12"/>
      <c r="K221" s="12"/>
      <c r="L221" s="12"/>
      <c r="M221" s="12"/>
      <c r="N221" s="12"/>
      <c r="O221" s="12"/>
    </row>
    <row r="222" spans="1:15" ht="13.5" hidden="1" customHeight="1">
      <c r="A222" s="141" t="s">
        <v>404</v>
      </c>
      <c r="B222" s="141"/>
      <c r="C222" s="80" t="s">
        <v>405</v>
      </c>
      <c r="D222" s="10">
        <f t="shared" si="29"/>
        <v>0</v>
      </c>
      <c r="E222" s="10">
        <f t="shared" si="30"/>
        <v>0</v>
      </c>
      <c r="F222" s="10">
        <f t="shared" si="31"/>
        <v>0</v>
      </c>
      <c r="G222" s="12"/>
      <c r="H222" s="12"/>
      <c r="I222" s="12"/>
      <c r="J222" s="12"/>
      <c r="K222" s="12"/>
      <c r="L222" s="12"/>
      <c r="M222" s="12"/>
      <c r="N222" s="12"/>
      <c r="O222" s="12"/>
    </row>
    <row r="223" spans="1:15" ht="13.5" hidden="1" customHeight="1">
      <c r="A223" s="57"/>
      <c r="B223" s="78" t="s">
        <v>388</v>
      </c>
      <c r="C223" s="79" t="s">
        <v>406</v>
      </c>
      <c r="D223" s="10">
        <f t="shared" si="29"/>
        <v>0</v>
      </c>
      <c r="E223" s="10">
        <f t="shared" si="30"/>
        <v>0</v>
      </c>
      <c r="F223" s="10">
        <f t="shared" si="31"/>
        <v>0</v>
      </c>
      <c r="G223" s="12"/>
      <c r="H223" s="12"/>
      <c r="I223" s="12"/>
      <c r="J223" s="12"/>
      <c r="K223" s="12"/>
      <c r="L223" s="12"/>
      <c r="M223" s="12"/>
      <c r="N223" s="12"/>
      <c r="O223" s="12"/>
    </row>
    <row r="224" spans="1:15" ht="13.5" hidden="1" customHeight="1">
      <c r="A224" s="57"/>
      <c r="B224" s="78" t="s">
        <v>390</v>
      </c>
      <c r="C224" s="79" t="s">
        <v>407</v>
      </c>
      <c r="D224" s="10">
        <f t="shared" si="29"/>
        <v>0</v>
      </c>
      <c r="E224" s="10">
        <f t="shared" si="30"/>
        <v>0</v>
      </c>
      <c r="F224" s="10">
        <f t="shared" si="31"/>
        <v>0</v>
      </c>
      <c r="G224" s="12"/>
      <c r="H224" s="12"/>
      <c r="I224" s="12"/>
      <c r="J224" s="12"/>
      <c r="K224" s="12"/>
      <c r="L224" s="12"/>
      <c r="M224" s="12"/>
      <c r="N224" s="12"/>
      <c r="O224" s="12"/>
    </row>
    <row r="225" spans="1:15" ht="13.5" hidden="1" customHeight="1">
      <c r="A225" s="57"/>
      <c r="B225" s="78" t="s">
        <v>392</v>
      </c>
      <c r="C225" s="79" t="s">
        <v>408</v>
      </c>
      <c r="D225" s="10">
        <f t="shared" si="29"/>
        <v>0</v>
      </c>
      <c r="E225" s="10">
        <f t="shared" si="30"/>
        <v>0</v>
      </c>
      <c r="F225" s="10">
        <f t="shared" si="31"/>
        <v>0</v>
      </c>
      <c r="G225" s="12"/>
      <c r="H225" s="12"/>
      <c r="I225" s="12"/>
      <c r="J225" s="12"/>
      <c r="K225" s="12"/>
      <c r="L225" s="12"/>
      <c r="M225" s="12"/>
      <c r="N225" s="12"/>
      <c r="O225" s="12"/>
    </row>
    <row r="226" spans="1:15" ht="13.5" hidden="1" customHeight="1">
      <c r="A226" s="141" t="s">
        <v>409</v>
      </c>
      <c r="B226" s="141"/>
      <c r="C226" s="80" t="s">
        <v>410</v>
      </c>
      <c r="D226" s="10">
        <f t="shared" si="29"/>
        <v>0</v>
      </c>
      <c r="E226" s="10">
        <f t="shared" si="30"/>
        <v>0</v>
      </c>
      <c r="F226" s="10">
        <f t="shared" si="31"/>
        <v>0</v>
      </c>
      <c r="G226" s="12"/>
      <c r="H226" s="12"/>
      <c r="I226" s="12"/>
      <c r="J226" s="12"/>
      <c r="K226" s="12"/>
      <c r="L226" s="12"/>
      <c r="M226" s="12"/>
      <c r="N226" s="12"/>
      <c r="O226" s="12"/>
    </row>
    <row r="227" spans="1:15" ht="13.5" hidden="1" customHeight="1">
      <c r="A227" s="57"/>
      <c r="B227" s="78" t="s">
        <v>388</v>
      </c>
      <c r="C227" s="79" t="s">
        <v>411</v>
      </c>
      <c r="D227" s="10">
        <f t="shared" si="29"/>
        <v>0</v>
      </c>
      <c r="E227" s="10">
        <f t="shared" si="30"/>
        <v>0</v>
      </c>
      <c r="F227" s="10">
        <f t="shared" si="31"/>
        <v>0</v>
      </c>
      <c r="G227" s="12"/>
      <c r="H227" s="12"/>
      <c r="I227" s="12"/>
      <c r="J227" s="12"/>
      <c r="K227" s="12"/>
      <c r="L227" s="12"/>
      <c r="M227" s="12"/>
      <c r="N227" s="12"/>
      <c r="O227" s="12"/>
    </row>
    <row r="228" spans="1:15" ht="13.5" hidden="1" customHeight="1">
      <c r="A228" s="57"/>
      <c r="B228" s="78" t="s">
        <v>390</v>
      </c>
      <c r="C228" s="79" t="s">
        <v>412</v>
      </c>
      <c r="D228" s="10">
        <f t="shared" si="29"/>
        <v>0</v>
      </c>
      <c r="E228" s="10">
        <f t="shared" si="30"/>
        <v>0</v>
      </c>
      <c r="F228" s="10">
        <f t="shared" si="31"/>
        <v>0</v>
      </c>
      <c r="G228" s="12"/>
      <c r="H228" s="12"/>
      <c r="I228" s="12"/>
      <c r="J228" s="12"/>
      <c r="K228" s="12"/>
      <c r="L228" s="12"/>
      <c r="M228" s="12"/>
      <c r="N228" s="12"/>
      <c r="O228" s="12"/>
    </row>
    <row r="229" spans="1:15" ht="13.5" hidden="1" customHeight="1">
      <c r="A229" s="57"/>
      <c r="B229" s="78" t="s">
        <v>392</v>
      </c>
      <c r="C229" s="79" t="s">
        <v>413</v>
      </c>
      <c r="D229" s="10">
        <f t="shared" si="29"/>
        <v>0</v>
      </c>
      <c r="E229" s="10">
        <f t="shared" si="30"/>
        <v>0</v>
      </c>
      <c r="F229" s="10">
        <f t="shared" si="31"/>
        <v>0</v>
      </c>
      <c r="G229" s="12"/>
      <c r="H229" s="12"/>
      <c r="I229" s="12"/>
      <c r="J229" s="12"/>
      <c r="K229" s="12"/>
      <c r="L229" s="12"/>
      <c r="M229" s="12"/>
      <c r="N229" s="12"/>
      <c r="O229" s="12"/>
    </row>
    <row r="230" spans="1:15" ht="13.5" hidden="1" customHeight="1">
      <c r="A230" s="141" t="s">
        <v>414</v>
      </c>
      <c r="B230" s="141"/>
      <c r="C230" s="80" t="s">
        <v>415</v>
      </c>
      <c r="D230" s="10">
        <f t="shared" si="29"/>
        <v>0</v>
      </c>
      <c r="E230" s="10">
        <f t="shared" si="30"/>
        <v>0</v>
      </c>
      <c r="F230" s="10">
        <f t="shared" si="31"/>
        <v>0</v>
      </c>
      <c r="G230" s="12"/>
      <c r="H230" s="12"/>
      <c r="I230" s="12"/>
      <c r="J230" s="12"/>
      <c r="K230" s="12"/>
      <c r="L230" s="12"/>
      <c r="M230" s="12"/>
      <c r="N230" s="12"/>
      <c r="O230" s="12"/>
    </row>
    <row r="231" spans="1:15" ht="13.5" hidden="1" customHeight="1">
      <c r="A231" s="57"/>
      <c r="B231" s="78" t="s">
        <v>388</v>
      </c>
      <c r="C231" s="79" t="s">
        <v>416</v>
      </c>
      <c r="D231" s="10">
        <f t="shared" si="29"/>
        <v>0</v>
      </c>
      <c r="E231" s="10">
        <f t="shared" si="30"/>
        <v>0</v>
      </c>
      <c r="F231" s="10">
        <f t="shared" si="31"/>
        <v>0</v>
      </c>
      <c r="G231" s="12"/>
      <c r="H231" s="12"/>
      <c r="I231" s="12"/>
      <c r="J231" s="12"/>
      <c r="K231" s="12"/>
      <c r="L231" s="12"/>
      <c r="M231" s="12"/>
      <c r="N231" s="12"/>
      <c r="O231" s="12"/>
    </row>
    <row r="232" spans="1:15" ht="13.5" hidden="1" customHeight="1">
      <c r="A232" s="57"/>
      <c r="B232" s="78" t="s">
        <v>390</v>
      </c>
      <c r="C232" s="79" t="s">
        <v>417</v>
      </c>
      <c r="D232" s="10">
        <f t="shared" si="29"/>
        <v>0</v>
      </c>
      <c r="E232" s="10">
        <f t="shared" si="30"/>
        <v>0</v>
      </c>
      <c r="F232" s="10">
        <f t="shared" si="31"/>
        <v>0</v>
      </c>
      <c r="G232" s="12"/>
      <c r="H232" s="12"/>
      <c r="I232" s="12"/>
      <c r="J232" s="12"/>
      <c r="K232" s="12"/>
      <c r="L232" s="12"/>
      <c r="M232" s="12"/>
      <c r="N232" s="12"/>
      <c r="O232" s="12"/>
    </row>
    <row r="233" spans="1:15" ht="13.5" hidden="1" customHeight="1">
      <c r="A233" s="57"/>
      <c r="B233" s="78" t="s">
        <v>392</v>
      </c>
      <c r="C233" s="79" t="s">
        <v>418</v>
      </c>
      <c r="D233" s="10">
        <f t="shared" si="29"/>
        <v>0</v>
      </c>
      <c r="E233" s="10">
        <f t="shared" si="30"/>
        <v>0</v>
      </c>
      <c r="F233" s="10">
        <f t="shared" si="31"/>
        <v>0</v>
      </c>
      <c r="G233" s="12"/>
      <c r="H233" s="12"/>
      <c r="I233" s="12"/>
      <c r="J233" s="12"/>
      <c r="K233" s="12"/>
      <c r="L233" s="12"/>
      <c r="M233" s="12"/>
      <c r="N233" s="12"/>
      <c r="O233" s="12"/>
    </row>
    <row r="234" spans="1:15" ht="13.5" hidden="1" customHeight="1">
      <c r="A234" s="141" t="s">
        <v>419</v>
      </c>
      <c r="B234" s="141"/>
      <c r="C234" s="80" t="s">
        <v>420</v>
      </c>
      <c r="D234" s="10">
        <f t="shared" si="29"/>
        <v>0</v>
      </c>
      <c r="E234" s="10">
        <f t="shared" si="30"/>
        <v>0</v>
      </c>
      <c r="F234" s="10">
        <f t="shared" si="31"/>
        <v>0</v>
      </c>
      <c r="G234" s="12"/>
      <c r="H234" s="12"/>
      <c r="I234" s="12"/>
      <c r="J234" s="12"/>
      <c r="K234" s="12"/>
      <c r="L234" s="12"/>
      <c r="M234" s="12"/>
      <c r="N234" s="12"/>
      <c r="O234" s="12"/>
    </row>
    <row r="235" spans="1:15" ht="13.5" hidden="1" customHeight="1">
      <c r="A235" s="57"/>
      <c r="B235" s="78" t="s">
        <v>388</v>
      </c>
      <c r="C235" s="79" t="s">
        <v>421</v>
      </c>
      <c r="D235" s="10">
        <f t="shared" si="29"/>
        <v>0</v>
      </c>
      <c r="E235" s="10">
        <f t="shared" si="30"/>
        <v>0</v>
      </c>
      <c r="F235" s="10">
        <f t="shared" si="31"/>
        <v>0</v>
      </c>
      <c r="G235" s="12"/>
      <c r="H235" s="12"/>
      <c r="I235" s="12"/>
      <c r="J235" s="12"/>
      <c r="K235" s="12"/>
      <c r="L235" s="12"/>
      <c r="M235" s="12"/>
      <c r="N235" s="12"/>
      <c r="O235" s="12"/>
    </row>
    <row r="236" spans="1:15" ht="13.5" hidden="1" customHeight="1">
      <c r="A236" s="57"/>
      <c r="B236" s="78" t="s">
        <v>390</v>
      </c>
      <c r="C236" s="79" t="s">
        <v>422</v>
      </c>
      <c r="D236" s="10">
        <f t="shared" si="29"/>
        <v>0</v>
      </c>
      <c r="E236" s="10">
        <f t="shared" si="30"/>
        <v>0</v>
      </c>
      <c r="F236" s="10">
        <f t="shared" si="31"/>
        <v>0</v>
      </c>
      <c r="G236" s="12"/>
      <c r="H236" s="12"/>
      <c r="I236" s="12"/>
      <c r="J236" s="12"/>
      <c r="K236" s="12"/>
      <c r="L236" s="12"/>
      <c r="M236" s="12"/>
      <c r="N236" s="12"/>
      <c r="O236" s="12"/>
    </row>
    <row r="237" spans="1:15" ht="13.5" hidden="1" customHeight="1">
      <c r="A237" s="57"/>
      <c r="B237" s="78" t="s">
        <v>392</v>
      </c>
      <c r="C237" s="79" t="s">
        <v>423</v>
      </c>
      <c r="D237" s="10">
        <f t="shared" si="29"/>
        <v>0</v>
      </c>
      <c r="E237" s="10">
        <f t="shared" si="30"/>
        <v>0</v>
      </c>
      <c r="F237" s="10">
        <f t="shared" si="31"/>
        <v>0</v>
      </c>
      <c r="G237" s="12"/>
      <c r="H237" s="12"/>
      <c r="I237" s="12"/>
      <c r="J237" s="12"/>
      <c r="K237" s="12"/>
      <c r="L237" s="12"/>
      <c r="M237" s="12"/>
      <c r="N237" s="12"/>
      <c r="O237" s="12"/>
    </row>
    <row r="238" spans="1:15" ht="13.5" hidden="1" customHeight="1">
      <c r="A238" s="142" t="s">
        <v>424</v>
      </c>
      <c r="B238" s="143"/>
      <c r="C238" s="80" t="s">
        <v>425</v>
      </c>
      <c r="D238" s="10">
        <f t="shared" si="29"/>
        <v>0</v>
      </c>
      <c r="E238" s="10">
        <f t="shared" si="30"/>
        <v>0</v>
      </c>
      <c r="F238" s="10">
        <f t="shared" si="31"/>
        <v>0</v>
      </c>
      <c r="G238" s="12"/>
      <c r="H238" s="12"/>
      <c r="I238" s="12"/>
      <c r="J238" s="12"/>
      <c r="K238" s="12"/>
      <c r="L238" s="12"/>
      <c r="M238" s="12"/>
      <c r="N238" s="12"/>
      <c r="O238" s="12"/>
    </row>
    <row r="239" spans="1:15" ht="13.5" hidden="1" customHeight="1">
      <c r="A239" s="81"/>
      <c r="B239" s="82" t="s">
        <v>426</v>
      </c>
      <c r="C239" s="83" t="s">
        <v>427</v>
      </c>
      <c r="D239" s="10">
        <f t="shared" si="29"/>
        <v>0</v>
      </c>
      <c r="E239" s="10">
        <f t="shared" si="30"/>
        <v>0</v>
      </c>
      <c r="F239" s="10">
        <f t="shared" si="31"/>
        <v>0</v>
      </c>
      <c r="G239" s="12"/>
      <c r="H239" s="12"/>
      <c r="I239" s="12"/>
      <c r="J239" s="12"/>
      <c r="K239" s="12"/>
      <c r="L239" s="12"/>
      <c r="M239" s="12"/>
      <c r="N239" s="12"/>
      <c r="O239" s="12"/>
    </row>
    <row r="240" spans="1:15" ht="13.5" hidden="1" customHeight="1">
      <c r="A240" s="81"/>
      <c r="B240" s="82" t="s">
        <v>428</v>
      </c>
      <c r="C240" s="83" t="s">
        <v>429</v>
      </c>
      <c r="D240" s="10">
        <f t="shared" si="29"/>
        <v>0</v>
      </c>
      <c r="E240" s="10">
        <f t="shared" si="30"/>
        <v>0</v>
      </c>
      <c r="F240" s="10">
        <f t="shared" si="31"/>
        <v>0</v>
      </c>
      <c r="G240" s="12"/>
      <c r="H240" s="12"/>
      <c r="I240" s="12"/>
      <c r="J240" s="12"/>
      <c r="K240" s="12"/>
      <c r="L240" s="12"/>
      <c r="M240" s="12"/>
      <c r="N240" s="12"/>
      <c r="O240" s="12"/>
    </row>
    <row r="241" spans="1:15" ht="13.5" hidden="1" customHeight="1">
      <c r="A241" s="81"/>
      <c r="B241" s="82" t="s">
        <v>430</v>
      </c>
      <c r="C241" s="83" t="s">
        <v>431</v>
      </c>
      <c r="D241" s="10">
        <f t="shared" si="29"/>
        <v>0</v>
      </c>
      <c r="E241" s="10">
        <f t="shared" si="30"/>
        <v>0</v>
      </c>
      <c r="F241" s="10">
        <f t="shared" si="31"/>
        <v>0</v>
      </c>
      <c r="G241" s="12"/>
      <c r="H241" s="12"/>
      <c r="I241" s="12"/>
      <c r="J241" s="12"/>
      <c r="K241" s="12"/>
      <c r="L241" s="12"/>
      <c r="M241" s="12"/>
      <c r="N241" s="12"/>
      <c r="O241" s="12"/>
    </row>
    <row r="242" spans="1:15" ht="13.5" hidden="1" customHeight="1">
      <c r="A242" s="142" t="s">
        <v>432</v>
      </c>
      <c r="B242" s="143"/>
      <c r="C242" s="80" t="s">
        <v>433</v>
      </c>
      <c r="D242" s="10">
        <f t="shared" si="29"/>
        <v>0</v>
      </c>
      <c r="E242" s="10">
        <f t="shared" si="30"/>
        <v>0</v>
      </c>
      <c r="F242" s="10">
        <f t="shared" si="31"/>
        <v>0</v>
      </c>
      <c r="G242" s="12"/>
      <c r="H242" s="12"/>
      <c r="I242" s="12"/>
      <c r="J242" s="12"/>
      <c r="K242" s="12"/>
      <c r="L242" s="12"/>
      <c r="M242" s="12"/>
      <c r="N242" s="12"/>
      <c r="O242" s="12"/>
    </row>
    <row r="243" spans="1:15" ht="13.5" hidden="1" customHeight="1">
      <c r="A243" s="81"/>
      <c r="B243" s="82" t="s">
        <v>426</v>
      </c>
      <c r="C243" s="83" t="s">
        <v>434</v>
      </c>
      <c r="D243" s="10">
        <f t="shared" si="29"/>
        <v>0</v>
      </c>
      <c r="E243" s="10">
        <f t="shared" si="30"/>
        <v>0</v>
      </c>
      <c r="F243" s="10">
        <f t="shared" si="31"/>
        <v>0</v>
      </c>
      <c r="G243" s="12"/>
      <c r="H243" s="12"/>
      <c r="I243" s="12"/>
      <c r="J243" s="12"/>
      <c r="K243" s="12"/>
      <c r="L243" s="12"/>
      <c r="M243" s="12"/>
      <c r="N243" s="12"/>
      <c r="O243" s="12"/>
    </row>
    <row r="244" spans="1:15" ht="13.5" hidden="1" customHeight="1">
      <c r="A244" s="81"/>
      <c r="B244" s="82" t="s">
        <v>435</v>
      </c>
      <c r="C244" s="83" t="s">
        <v>436</v>
      </c>
      <c r="D244" s="10">
        <f t="shared" si="29"/>
        <v>0</v>
      </c>
      <c r="E244" s="10">
        <f t="shared" si="30"/>
        <v>0</v>
      </c>
      <c r="F244" s="10">
        <f t="shared" si="31"/>
        <v>0</v>
      </c>
      <c r="G244" s="12"/>
      <c r="H244" s="12"/>
      <c r="I244" s="12"/>
      <c r="J244" s="12"/>
      <c r="K244" s="12"/>
      <c r="L244" s="12"/>
      <c r="M244" s="12"/>
      <c r="N244" s="12"/>
      <c r="O244" s="12"/>
    </row>
    <row r="245" spans="1:15" ht="13.5" hidden="1" customHeight="1">
      <c r="A245" s="81"/>
      <c r="B245" s="82" t="s">
        <v>430</v>
      </c>
      <c r="C245" s="83" t="s">
        <v>437</v>
      </c>
      <c r="D245" s="10">
        <f t="shared" si="29"/>
        <v>0</v>
      </c>
      <c r="E245" s="10">
        <f t="shared" si="30"/>
        <v>0</v>
      </c>
      <c r="F245" s="10">
        <f t="shared" si="31"/>
        <v>0</v>
      </c>
      <c r="G245" s="12"/>
      <c r="H245" s="12"/>
      <c r="I245" s="12"/>
      <c r="J245" s="12"/>
      <c r="K245" s="12"/>
      <c r="L245" s="12"/>
      <c r="M245" s="12"/>
      <c r="N245" s="12"/>
      <c r="O245" s="12"/>
    </row>
    <row r="246" spans="1:15" ht="13.5" hidden="1" customHeight="1">
      <c r="A246" s="144" t="s">
        <v>438</v>
      </c>
      <c r="B246" s="144"/>
      <c r="C246" s="80" t="s">
        <v>439</v>
      </c>
      <c r="D246" s="10">
        <f t="shared" si="29"/>
        <v>0</v>
      </c>
      <c r="E246" s="10">
        <f t="shared" si="30"/>
        <v>0</v>
      </c>
      <c r="F246" s="10">
        <f t="shared" si="31"/>
        <v>0</v>
      </c>
      <c r="G246" s="12"/>
      <c r="H246" s="12"/>
      <c r="I246" s="12"/>
      <c r="J246" s="12"/>
      <c r="K246" s="12"/>
      <c r="L246" s="12"/>
      <c r="M246" s="12"/>
      <c r="N246" s="12"/>
      <c r="O246" s="12"/>
    </row>
    <row r="247" spans="1:15" ht="13.5" hidden="1" customHeight="1">
      <c r="A247" s="84"/>
      <c r="B247" s="82" t="s">
        <v>426</v>
      </c>
      <c r="C247" s="83" t="s">
        <v>440</v>
      </c>
      <c r="D247" s="10">
        <f t="shared" si="29"/>
        <v>0</v>
      </c>
      <c r="E247" s="10">
        <f t="shared" si="30"/>
        <v>0</v>
      </c>
      <c r="F247" s="10">
        <f t="shared" si="31"/>
        <v>0</v>
      </c>
      <c r="G247" s="12"/>
      <c r="H247" s="12"/>
      <c r="I247" s="12"/>
      <c r="J247" s="12"/>
      <c r="K247" s="12"/>
      <c r="L247" s="12"/>
      <c r="M247" s="12"/>
      <c r="N247" s="12"/>
      <c r="O247" s="12"/>
    </row>
    <row r="248" spans="1:15" ht="13.5" hidden="1" customHeight="1">
      <c r="A248" s="84"/>
      <c r="B248" s="82" t="s">
        <v>435</v>
      </c>
      <c r="C248" s="83" t="s">
        <v>441</v>
      </c>
      <c r="D248" s="10">
        <f t="shared" si="29"/>
        <v>0</v>
      </c>
      <c r="E248" s="10">
        <f t="shared" si="30"/>
        <v>0</v>
      </c>
      <c r="F248" s="10">
        <f t="shared" si="31"/>
        <v>0</v>
      </c>
      <c r="G248" s="12"/>
      <c r="H248" s="12"/>
      <c r="I248" s="12"/>
      <c r="J248" s="12"/>
      <c r="K248" s="12"/>
      <c r="L248" s="12"/>
      <c r="M248" s="12"/>
      <c r="N248" s="12"/>
      <c r="O248" s="12"/>
    </row>
    <row r="249" spans="1:15" ht="13.5" hidden="1" customHeight="1">
      <c r="A249" s="84"/>
      <c r="B249" s="82" t="s">
        <v>430</v>
      </c>
      <c r="C249" s="83" t="s">
        <v>442</v>
      </c>
      <c r="D249" s="10">
        <f t="shared" si="29"/>
        <v>0</v>
      </c>
      <c r="E249" s="10">
        <f t="shared" si="30"/>
        <v>0</v>
      </c>
      <c r="F249" s="10">
        <f t="shared" si="31"/>
        <v>0</v>
      </c>
      <c r="G249" s="12"/>
      <c r="H249" s="12"/>
      <c r="I249" s="12"/>
      <c r="J249" s="12"/>
      <c r="K249" s="12"/>
      <c r="L249" s="12"/>
      <c r="M249" s="12"/>
      <c r="N249" s="12"/>
      <c r="O249" s="12"/>
    </row>
    <row r="250" spans="1:15" ht="13.5" hidden="1" customHeight="1">
      <c r="A250" s="144" t="s">
        <v>443</v>
      </c>
      <c r="B250" s="144"/>
      <c r="C250" s="80" t="s">
        <v>444</v>
      </c>
      <c r="D250" s="10">
        <f t="shared" si="29"/>
        <v>0</v>
      </c>
      <c r="E250" s="10">
        <f t="shared" si="30"/>
        <v>0</v>
      </c>
      <c r="F250" s="10">
        <f t="shared" si="31"/>
        <v>0</v>
      </c>
      <c r="G250" s="12"/>
      <c r="H250" s="12"/>
      <c r="I250" s="12"/>
      <c r="J250" s="12"/>
      <c r="K250" s="12"/>
      <c r="L250" s="12"/>
      <c r="M250" s="12"/>
      <c r="N250" s="12"/>
      <c r="O250" s="12"/>
    </row>
    <row r="251" spans="1:15" ht="13.5" hidden="1" customHeight="1">
      <c r="A251" s="84"/>
      <c r="B251" s="82" t="s">
        <v>426</v>
      </c>
      <c r="C251" s="83" t="s">
        <v>445</v>
      </c>
      <c r="D251" s="10">
        <f t="shared" si="29"/>
        <v>0</v>
      </c>
      <c r="E251" s="10">
        <f t="shared" si="30"/>
        <v>0</v>
      </c>
      <c r="F251" s="10">
        <f t="shared" si="31"/>
        <v>0</v>
      </c>
      <c r="G251" s="12"/>
      <c r="H251" s="12"/>
      <c r="I251" s="12"/>
      <c r="J251" s="12"/>
      <c r="K251" s="12"/>
      <c r="L251" s="12"/>
      <c r="M251" s="12"/>
      <c r="N251" s="12"/>
      <c r="O251" s="12"/>
    </row>
    <row r="252" spans="1:15" ht="13.5" hidden="1" customHeight="1">
      <c r="A252" s="84"/>
      <c r="B252" s="82" t="s">
        <v>435</v>
      </c>
      <c r="C252" s="83" t="s">
        <v>446</v>
      </c>
      <c r="D252" s="10">
        <f t="shared" si="29"/>
        <v>0</v>
      </c>
      <c r="E252" s="10">
        <f t="shared" si="30"/>
        <v>0</v>
      </c>
      <c r="F252" s="10">
        <f t="shared" si="31"/>
        <v>0</v>
      </c>
      <c r="G252" s="12"/>
      <c r="H252" s="12"/>
      <c r="I252" s="12"/>
      <c r="J252" s="12"/>
      <c r="K252" s="12"/>
      <c r="L252" s="12"/>
      <c r="M252" s="12"/>
      <c r="N252" s="12"/>
      <c r="O252" s="12"/>
    </row>
    <row r="253" spans="1:15" ht="13.5" hidden="1" customHeight="1">
      <c r="A253" s="84"/>
      <c r="B253" s="82" t="s">
        <v>430</v>
      </c>
      <c r="C253" s="83" t="s">
        <v>447</v>
      </c>
      <c r="D253" s="10">
        <f t="shared" si="29"/>
        <v>0</v>
      </c>
      <c r="E253" s="10">
        <f t="shared" si="30"/>
        <v>0</v>
      </c>
      <c r="F253" s="10">
        <f t="shared" si="31"/>
        <v>0</v>
      </c>
      <c r="G253" s="12"/>
      <c r="H253" s="12"/>
      <c r="I253" s="12"/>
      <c r="J253" s="12"/>
      <c r="K253" s="12"/>
      <c r="L253" s="12"/>
      <c r="M253" s="12"/>
      <c r="N253" s="12"/>
      <c r="O253" s="12"/>
    </row>
    <row r="254" spans="1:15" ht="18.75" customHeight="1">
      <c r="A254" s="85" t="s">
        <v>448</v>
      </c>
      <c r="B254" s="86"/>
      <c r="C254" s="13" t="s">
        <v>449</v>
      </c>
      <c r="D254" s="10">
        <f t="shared" si="29"/>
        <v>1677000</v>
      </c>
      <c r="E254" s="10">
        <f t="shared" si="30"/>
        <v>1675000</v>
      </c>
      <c r="F254" s="10">
        <f t="shared" si="31"/>
        <v>629347</v>
      </c>
      <c r="G254" s="12">
        <f>G255</f>
        <v>0</v>
      </c>
      <c r="H254" s="12">
        <f t="shared" ref="H254:O255" si="32">H255</f>
        <v>0</v>
      </c>
      <c r="I254" s="12">
        <f t="shared" si="32"/>
        <v>0</v>
      </c>
      <c r="J254" s="12">
        <f t="shared" si="32"/>
        <v>1468000</v>
      </c>
      <c r="K254" s="12">
        <f t="shared" si="32"/>
        <v>1526000</v>
      </c>
      <c r="L254" s="12">
        <f t="shared" si="32"/>
        <v>580761</v>
      </c>
      <c r="M254" s="12">
        <f t="shared" si="32"/>
        <v>209000</v>
      </c>
      <c r="N254" s="12">
        <f t="shared" si="32"/>
        <v>149000</v>
      </c>
      <c r="O254" s="12">
        <f t="shared" si="32"/>
        <v>48586</v>
      </c>
    </row>
    <row r="255" spans="1:15" ht="14.25" customHeight="1">
      <c r="A255" s="87" t="s">
        <v>450</v>
      </c>
      <c r="B255" s="88"/>
      <c r="C255" s="89">
        <v>71</v>
      </c>
      <c r="D255" s="10">
        <f t="shared" si="29"/>
        <v>1677000</v>
      </c>
      <c r="E255" s="10">
        <f t="shared" si="30"/>
        <v>1675000</v>
      </c>
      <c r="F255" s="10">
        <f t="shared" si="31"/>
        <v>629347</v>
      </c>
      <c r="G255" s="12">
        <f>G256</f>
        <v>0</v>
      </c>
      <c r="H255" s="12">
        <f t="shared" si="32"/>
        <v>0</v>
      </c>
      <c r="I255" s="12">
        <f t="shared" si="32"/>
        <v>0</v>
      </c>
      <c r="J255" s="12">
        <f t="shared" si="32"/>
        <v>1468000</v>
      </c>
      <c r="K255" s="12">
        <f t="shared" si="32"/>
        <v>1526000</v>
      </c>
      <c r="L255" s="12">
        <f t="shared" si="32"/>
        <v>580761</v>
      </c>
      <c r="M255" s="12">
        <f t="shared" si="32"/>
        <v>209000</v>
      </c>
      <c r="N255" s="12">
        <f t="shared" si="32"/>
        <v>149000</v>
      </c>
      <c r="O255" s="12">
        <f t="shared" si="32"/>
        <v>48586</v>
      </c>
    </row>
    <row r="256" spans="1:15" ht="14.25" customHeight="1">
      <c r="A256" s="28" t="s">
        <v>451</v>
      </c>
      <c r="B256" s="31"/>
      <c r="C256" s="90" t="s">
        <v>452</v>
      </c>
      <c r="D256" s="10">
        <f t="shared" si="29"/>
        <v>1677000</v>
      </c>
      <c r="E256" s="10">
        <f t="shared" si="30"/>
        <v>1675000</v>
      </c>
      <c r="F256" s="10">
        <f t="shared" si="31"/>
        <v>629347</v>
      </c>
      <c r="G256" s="12">
        <f>G257+G258+G259+G260</f>
        <v>0</v>
      </c>
      <c r="H256" s="12">
        <f t="shared" ref="H256:O256" si="33">H257+H258+H259+H260</f>
        <v>0</v>
      </c>
      <c r="I256" s="12">
        <f t="shared" si="33"/>
        <v>0</v>
      </c>
      <c r="J256" s="12">
        <f t="shared" si="33"/>
        <v>1468000</v>
      </c>
      <c r="K256" s="12">
        <f t="shared" si="33"/>
        <v>1526000</v>
      </c>
      <c r="L256" s="12">
        <f t="shared" si="33"/>
        <v>580761</v>
      </c>
      <c r="M256" s="12">
        <f t="shared" si="33"/>
        <v>209000</v>
      </c>
      <c r="N256" s="12">
        <f t="shared" si="33"/>
        <v>149000</v>
      </c>
      <c r="O256" s="12">
        <f t="shared" si="33"/>
        <v>48586</v>
      </c>
    </row>
    <row r="257" spans="1:15" ht="14.25" customHeight="1">
      <c r="A257" s="26"/>
      <c r="B257" s="27" t="s">
        <v>453</v>
      </c>
      <c r="C257" s="43" t="s">
        <v>454</v>
      </c>
      <c r="D257" s="10">
        <f t="shared" si="29"/>
        <v>547000</v>
      </c>
      <c r="E257" s="10">
        <f t="shared" si="30"/>
        <v>563000</v>
      </c>
      <c r="F257" s="10">
        <f t="shared" si="31"/>
        <v>311518</v>
      </c>
      <c r="G257" s="103"/>
      <c r="H257" s="103"/>
      <c r="I257" s="103"/>
      <c r="J257" s="103">
        <v>547000</v>
      </c>
      <c r="K257" s="103">
        <v>563000</v>
      </c>
      <c r="L257" s="103">
        <v>311518</v>
      </c>
      <c r="M257" s="103"/>
      <c r="N257" s="103"/>
      <c r="O257" s="103"/>
    </row>
    <row r="258" spans="1:15" ht="15.75" customHeight="1">
      <c r="A258" s="91"/>
      <c r="B258" s="36" t="s">
        <v>455</v>
      </c>
      <c r="C258" s="43" t="s">
        <v>456</v>
      </c>
      <c r="D258" s="10">
        <f t="shared" si="29"/>
        <v>389000</v>
      </c>
      <c r="E258" s="10">
        <f t="shared" si="30"/>
        <v>329000</v>
      </c>
      <c r="F258" s="10">
        <f t="shared" si="31"/>
        <v>12136</v>
      </c>
      <c r="G258" s="103"/>
      <c r="H258" s="103"/>
      <c r="I258" s="103"/>
      <c r="J258" s="103">
        <v>329000</v>
      </c>
      <c r="K258" s="103">
        <v>329000</v>
      </c>
      <c r="L258" s="103">
        <v>12136</v>
      </c>
      <c r="M258" s="103">
        <v>60000</v>
      </c>
      <c r="N258" s="103">
        <v>0</v>
      </c>
      <c r="O258" s="103">
        <v>0</v>
      </c>
    </row>
    <row r="259" spans="1:15" ht="15.75" customHeight="1">
      <c r="A259" s="26"/>
      <c r="B259" s="20" t="s">
        <v>457</v>
      </c>
      <c r="C259" s="43" t="s">
        <v>458</v>
      </c>
      <c r="D259" s="10">
        <f t="shared" si="29"/>
        <v>324000</v>
      </c>
      <c r="E259" s="10">
        <f t="shared" si="30"/>
        <v>324000</v>
      </c>
      <c r="F259" s="10">
        <f t="shared" si="31"/>
        <v>15727</v>
      </c>
      <c r="G259" s="103"/>
      <c r="H259" s="103"/>
      <c r="I259" s="103"/>
      <c r="J259" s="103">
        <v>324000</v>
      </c>
      <c r="K259" s="103">
        <v>324000</v>
      </c>
      <c r="L259" s="103">
        <v>15727</v>
      </c>
      <c r="M259" s="103"/>
      <c r="N259" s="103"/>
      <c r="O259" s="103"/>
    </row>
    <row r="260" spans="1:15" ht="16.5" customHeight="1">
      <c r="A260" s="26"/>
      <c r="B260" s="20" t="s">
        <v>459</v>
      </c>
      <c r="C260" s="43" t="s">
        <v>460</v>
      </c>
      <c r="D260" s="10">
        <f t="shared" si="29"/>
        <v>417000</v>
      </c>
      <c r="E260" s="10">
        <f t="shared" si="30"/>
        <v>459000</v>
      </c>
      <c r="F260" s="10">
        <f t="shared" si="31"/>
        <v>289966</v>
      </c>
      <c r="G260" s="103"/>
      <c r="H260" s="103"/>
      <c r="I260" s="103"/>
      <c r="J260" s="103">
        <v>268000</v>
      </c>
      <c r="K260" s="103">
        <v>310000</v>
      </c>
      <c r="L260" s="103">
        <v>241380</v>
      </c>
      <c r="M260" s="103">
        <v>149000</v>
      </c>
      <c r="N260" s="103">
        <v>149000</v>
      </c>
      <c r="O260" s="103">
        <v>48586</v>
      </c>
    </row>
    <row r="261" spans="1:15" hidden="1">
      <c r="A261" s="28" t="s">
        <v>461</v>
      </c>
      <c r="B261" s="28"/>
      <c r="C261" s="90" t="s">
        <v>462</v>
      </c>
      <c r="D261" s="10">
        <f t="shared" ref="D261:D266" si="34">G261+J261+M261</f>
        <v>0</v>
      </c>
      <c r="E261" s="10">
        <f t="shared" ref="E261:E266" si="35">H261+K261+N261</f>
        <v>0</v>
      </c>
      <c r="F261" s="10">
        <f t="shared" ref="F261:F266" si="36">I261+L261+O261</f>
        <v>0</v>
      </c>
      <c r="G261" s="12">
        <f>'[1]65'!H262+'[1]67'!H262+'[1]70'!H262</f>
        <v>0</v>
      </c>
      <c r="H261" s="12">
        <f>'[1]65'!I262+'[1]67'!I262+'[1]70'!I262</f>
        <v>0</v>
      </c>
      <c r="I261" s="12">
        <f>'[1]65'!L262+'[1]67'!L262+'[1]70'!L262</f>
        <v>0</v>
      </c>
      <c r="J261" s="12">
        <f>'[1]70'!E262+[1]SANITAR!E262</f>
        <v>0</v>
      </c>
      <c r="K261" s="12">
        <f>'[1]70'!F262+[1]SANITAR!F262</f>
        <v>0</v>
      </c>
      <c r="L261" s="12">
        <f>'[1]70'!I262+[1]SANITAR!I262</f>
        <v>0</v>
      </c>
      <c r="M261" s="12">
        <f>'[1]65'!N262+'[1]67'!N262+'[1]70'!N262</f>
        <v>0</v>
      </c>
      <c r="N261" s="12">
        <f>'[1]65'!O262+'[1]67'!O262+'[1]70'!O262</f>
        <v>0</v>
      </c>
      <c r="O261" s="12">
        <f>'[1]65'!R262+'[1]67'!R262+'[1]70'!R262</f>
        <v>0</v>
      </c>
    </row>
    <row r="262" spans="1:15" hidden="1">
      <c r="A262" s="26"/>
      <c r="B262" s="20" t="s">
        <v>463</v>
      </c>
      <c r="C262" s="43" t="s">
        <v>464</v>
      </c>
      <c r="D262" s="10">
        <f t="shared" si="34"/>
        <v>0</v>
      </c>
      <c r="E262" s="10">
        <f t="shared" si="35"/>
        <v>0</v>
      </c>
      <c r="F262" s="10">
        <f t="shared" si="36"/>
        <v>0</v>
      </c>
      <c r="G262" s="12">
        <f>'[1]65'!H263+'[1]67'!H263+'[1]70'!H263</f>
        <v>0</v>
      </c>
      <c r="H262" s="12">
        <f>'[1]65'!I263+'[1]67'!I263+'[1]70'!I263</f>
        <v>0</v>
      </c>
      <c r="I262" s="12">
        <f>'[1]65'!L263+'[1]67'!L263+'[1]70'!L263</f>
        <v>0</v>
      </c>
      <c r="J262" s="12">
        <f>'[1]70'!E263+[1]SANITAR!E263</f>
        <v>0</v>
      </c>
      <c r="K262" s="12">
        <f>'[1]70'!F263+[1]SANITAR!F263</f>
        <v>0</v>
      </c>
      <c r="L262" s="12">
        <f>'[1]70'!I263+[1]SANITAR!I263</f>
        <v>0</v>
      </c>
      <c r="M262" s="12">
        <f>'[1]65'!N263+'[1]67'!N263+'[1]70'!N263</f>
        <v>0</v>
      </c>
      <c r="N262" s="12">
        <f>'[1]65'!O263+'[1]67'!O263+'[1]70'!O263</f>
        <v>0</v>
      </c>
      <c r="O262" s="12">
        <f>'[1]65'!R263+'[1]67'!R263+'[1]70'!R263</f>
        <v>0</v>
      </c>
    </row>
    <row r="263" spans="1:15" hidden="1">
      <c r="A263" s="28" t="s">
        <v>465</v>
      </c>
      <c r="B263" s="29"/>
      <c r="C263" s="90" t="s">
        <v>466</v>
      </c>
      <c r="D263" s="10">
        <f t="shared" si="34"/>
        <v>0</v>
      </c>
      <c r="E263" s="10">
        <f t="shared" si="35"/>
        <v>0</v>
      </c>
      <c r="F263" s="10">
        <f t="shared" si="36"/>
        <v>0</v>
      </c>
      <c r="G263" s="12">
        <f>'[1]65'!H264+'[1]67'!H264+'[1]70'!H264</f>
        <v>0</v>
      </c>
      <c r="H263" s="12">
        <f>'[1]65'!I264+'[1]67'!I264+'[1]70'!I264</f>
        <v>0</v>
      </c>
      <c r="I263" s="12">
        <f>'[1]65'!L264+'[1]67'!L264+'[1]70'!L264</f>
        <v>0</v>
      </c>
      <c r="J263" s="12">
        <f>'[1]70'!E264+[1]SANITAR!E264</f>
        <v>0</v>
      </c>
      <c r="K263" s="12">
        <f>'[1]70'!F264+[1]SANITAR!F264</f>
        <v>0</v>
      </c>
      <c r="L263" s="12">
        <f>'[1]70'!I264+[1]SANITAR!I264</f>
        <v>0</v>
      </c>
      <c r="M263" s="12">
        <f>'[1]65'!N264+'[1]67'!N264+'[1]70'!N264</f>
        <v>0</v>
      </c>
      <c r="N263" s="12">
        <f>'[1]65'!O264+'[1]67'!O264+'[1]70'!O264</f>
        <v>0</v>
      </c>
      <c r="O263" s="12">
        <f>'[1]65'!R264+'[1]67'!R264+'[1]70'!R264</f>
        <v>0</v>
      </c>
    </row>
    <row r="264" spans="1:15" hidden="1">
      <c r="A264" s="26"/>
      <c r="B264" s="27"/>
      <c r="C264" s="21"/>
      <c r="D264" s="10">
        <f t="shared" si="34"/>
        <v>0</v>
      </c>
      <c r="E264" s="10">
        <f t="shared" si="35"/>
        <v>0</v>
      </c>
      <c r="F264" s="10">
        <f t="shared" si="36"/>
        <v>0</v>
      </c>
      <c r="G264" s="12">
        <f>'[1]65'!H265+'[1]67'!H265+'[1]70'!H265</f>
        <v>0</v>
      </c>
      <c r="H264" s="12">
        <f>'[1]65'!I265+'[1]67'!I265+'[1]70'!I265</f>
        <v>0</v>
      </c>
      <c r="I264" s="12">
        <f>'[1]65'!L265+'[1]67'!L265+'[1]70'!L265</f>
        <v>0</v>
      </c>
      <c r="J264" s="12">
        <f>'[1]70'!E265+[1]SANITAR!E265</f>
        <v>0</v>
      </c>
      <c r="K264" s="12">
        <f>'[1]70'!F265+[1]SANITAR!F265</f>
        <v>0</v>
      </c>
      <c r="L264" s="12">
        <f>'[1]70'!I265+[1]SANITAR!I265</f>
        <v>0</v>
      </c>
      <c r="M264" s="12">
        <f>'[1]65'!N265+'[1]67'!N265+'[1]70'!N265</f>
        <v>0</v>
      </c>
      <c r="N264" s="12">
        <f>'[1]65'!O265+'[1]67'!O265+'[1]70'!O265</f>
        <v>0</v>
      </c>
      <c r="O264" s="12">
        <f>'[1]65'!R265+'[1]67'!R265+'[1]70'!R265</f>
        <v>0</v>
      </c>
    </row>
    <row r="265" spans="1:15" hidden="1">
      <c r="A265" s="87" t="s">
        <v>467</v>
      </c>
      <c r="B265" s="59"/>
      <c r="C265" s="89">
        <v>72</v>
      </c>
      <c r="D265" s="10">
        <f t="shared" si="34"/>
        <v>0</v>
      </c>
      <c r="E265" s="10">
        <f t="shared" si="35"/>
        <v>0</v>
      </c>
      <c r="F265" s="10">
        <f t="shared" si="36"/>
        <v>0</v>
      </c>
      <c r="G265" s="12">
        <f>'[1]65'!H266+'[1]67'!H266+'[1]70'!H266</f>
        <v>0</v>
      </c>
      <c r="H265" s="12">
        <f>'[1]65'!I266+'[1]67'!I266+'[1]70'!I266</f>
        <v>0</v>
      </c>
      <c r="I265" s="12">
        <f>'[1]65'!L266+'[1]67'!L266+'[1]70'!L266</f>
        <v>0</v>
      </c>
      <c r="J265" s="12">
        <f>'[1]70'!E266+[1]SANITAR!E266</f>
        <v>0</v>
      </c>
      <c r="K265" s="12">
        <f>'[1]70'!F266+[1]SANITAR!F266</f>
        <v>0</v>
      </c>
      <c r="L265" s="12">
        <f>'[1]70'!I266+[1]SANITAR!I266</f>
        <v>0</v>
      </c>
      <c r="M265" s="12">
        <f>'[1]65'!N266+'[1]67'!N266+'[1]70'!N266</f>
        <v>0</v>
      </c>
      <c r="N265" s="12">
        <f>'[1]65'!O266+'[1]67'!O266+'[1]70'!O266</f>
        <v>0</v>
      </c>
      <c r="O265" s="12">
        <f>'[1]65'!R266+'[1]67'!R266+'[1]70'!R266</f>
        <v>0</v>
      </c>
    </row>
    <row r="266" spans="1:15" hidden="1">
      <c r="A266" s="92" t="s">
        <v>468</v>
      </c>
      <c r="B266" s="92"/>
      <c r="C266" s="90" t="s">
        <v>469</v>
      </c>
      <c r="D266" s="10">
        <f t="shared" si="34"/>
        <v>0</v>
      </c>
      <c r="E266" s="10">
        <f t="shared" si="35"/>
        <v>0</v>
      </c>
      <c r="F266" s="10">
        <f t="shared" si="36"/>
        <v>0</v>
      </c>
      <c r="G266" s="12">
        <f>'[1]65'!H267+'[1]67'!H267+'[1]70'!H267</f>
        <v>0</v>
      </c>
      <c r="H266" s="12">
        <f>'[1]65'!I267+'[1]67'!I267+'[1]70'!I267</f>
        <v>0</v>
      </c>
      <c r="I266" s="12">
        <f>'[1]65'!L267+'[1]67'!L267+'[1]70'!L267</f>
        <v>0</v>
      </c>
      <c r="J266" s="12">
        <f>'[1]70'!E267+[1]SANITAR!E267</f>
        <v>0</v>
      </c>
      <c r="K266" s="12">
        <f>'[1]70'!F267+[1]SANITAR!F267</f>
        <v>0</v>
      </c>
      <c r="L266" s="12">
        <f>'[1]70'!I267+[1]SANITAR!I267</f>
        <v>0</v>
      </c>
      <c r="M266" s="12">
        <f>'[1]65'!N267+'[1]67'!N267+'[1]70'!N267</f>
        <v>0</v>
      </c>
      <c r="N266" s="12">
        <f>'[1]65'!O267+'[1]67'!O267+'[1]70'!O267</f>
        <v>0</v>
      </c>
      <c r="O266" s="12">
        <f>'[1]65'!R267+'[1]67'!R267+'[1]70'!R267</f>
        <v>0</v>
      </c>
    </row>
    <row r="267" spans="1:15" hidden="1">
      <c r="A267" s="93"/>
      <c r="B267" s="20" t="s">
        <v>470</v>
      </c>
      <c r="C267" s="21" t="s">
        <v>471</v>
      </c>
      <c r="D267" s="10">
        <f t="shared" ref="D267:D274" si="37">G267+J267+M267</f>
        <v>0</v>
      </c>
      <c r="E267" s="10">
        <f t="shared" ref="E267:E274" si="38">H267+K267+N267</f>
        <v>0</v>
      </c>
      <c r="F267" s="10">
        <f t="shared" ref="F267:F274" si="39">I267+L267+O267</f>
        <v>0</v>
      </c>
      <c r="G267" s="12">
        <f>'[1]65'!H268+'[1]67'!H268+'[1]70'!H268</f>
        <v>0</v>
      </c>
      <c r="H267" s="12">
        <f>'[1]65'!I268+'[1]67'!I268+'[1]70'!I268</f>
        <v>0</v>
      </c>
      <c r="I267" s="12">
        <f>'[1]65'!L268+'[1]67'!L268+'[1]70'!L268</f>
        <v>0</v>
      </c>
      <c r="J267" s="12">
        <f>'[1]70'!E268+[1]SANITAR!E268</f>
        <v>0</v>
      </c>
      <c r="K267" s="12">
        <f>'[1]70'!F268+[1]SANITAR!F268</f>
        <v>0</v>
      </c>
      <c r="L267" s="12">
        <f>'[1]70'!I268+[1]SANITAR!I268</f>
        <v>0</v>
      </c>
      <c r="M267" s="12">
        <f>'[1]65'!N268+'[1]67'!N268+'[1]70'!N268</f>
        <v>0</v>
      </c>
      <c r="N267" s="12">
        <f>'[1]65'!O268+'[1]67'!O268+'[1]70'!O268</f>
        <v>0</v>
      </c>
      <c r="O267" s="12">
        <f>'[1]65'!R268+'[1]67'!R268+'[1]70'!R268</f>
        <v>0</v>
      </c>
    </row>
    <row r="268" spans="1:15" hidden="1">
      <c r="A268" s="93"/>
      <c r="B268" s="20"/>
      <c r="C268" s="21"/>
      <c r="D268" s="10">
        <f t="shared" si="37"/>
        <v>0</v>
      </c>
      <c r="E268" s="10">
        <f t="shared" si="38"/>
        <v>0</v>
      </c>
      <c r="F268" s="10">
        <f t="shared" si="39"/>
        <v>0</v>
      </c>
      <c r="G268" s="12">
        <f>'[1]65'!H269+'[1]67'!H269+'[1]70'!H269</f>
        <v>0</v>
      </c>
      <c r="H268" s="12">
        <f>'[1]65'!I269+'[1]67'!I269+'[1]70'!I269</f>
        <v>0</v>
      </c>
      <c r="I268" s="12">
        <f>'[1]65'!L269+'[1]67'!L269+'[1]70'!L269</f>
        <v>0</v>
      </c>
      <c r="J268" s="12">
        <f>'[1]70'!E269+[1]SANITAR!E269</f>
        <v>0</v>
      </c>
      <c r="K268" s="12">
        <f>'[1]70'!F269+[1]SANITAR!F269</f>
        <v>0</v>
      </c>
      <c r="L268" s="12">
        <f>'[1]70'!I269+[1]SANITAR!I269</f>
        <v>0</v>
      </c>
      <c r="M268" s="12">
        <f>'[1]65'!N269+'[1]67'!N269+'[1]70'!N269</f>
        <v>0</v>
      </c>
      <c r="N268" s="12">
        <f>'[1]65'!O269+'[1]67'!O269+'[1]70'!O269</f>
        <v>0</v>
      </c>
      <c r="O268" s="12">
        <f>'[1]65'!R269+'[1]67'!R269+'[1]70'!R269</f>
        <v>0</v>
      </c>
    </row>
    <row r="269" spans="1:15" hidden="1">
      <c r="A269" s="94" t="s">
        <v>472</v>
      </c>
      <c r="B269" s="94"/>
      <c r="C269" s="95">
        <v>75</v>
      </c>
      <c r="D269" s="10">
        <f t="shared" si="37"/>
        <v>0</v>
      </c>
      <c r="E269" s="10">
        <f t="shared" si="38"/>
        <v>0</v>
      </c>
      <c r="F269" s="10">
        <f t="shared" si="39"/>
        <v>0</v>
      </c>
      <c r="G269" s="12">
        <f>'[1]65'!H270+'[1]67'!H270+'[1]70'!H270</f>
        <v>0</v>
      </c>
      <c r="H269" s="12">
        <f>'[1]65'!I270+'[1]67'!I270+'[1]70'!I270</f>
        <v>0</v>
      </c>
      <c r="I269" s="12">
        <f>'[1]65'!L270+'[1]67'!L270+'[1]70'!L270</f>
        <v>0</v>
      </c>
      <c r="J269" s="12">
        <f>'[1]70'!E270+[1]SANITAR!E270</f>
        <v>0</v>
      </c>
      <c r="K269" s="12">
        <f>'[1]70'!F270+[1]SANITAR!F270</f>
        <v>0</v>
      </c>
      <c r="L269" s="12">
        <f>'[1]70'!I270+[1]SANITAR!I270</f>
        <v>0</v>
      </c>
      <c r="M269" s="12">
        <f>'[1]65'!N270+'[1]67'!N270+'[1]70'!N270</f>
        <v>0</v>
      </c>
      <c r="N269" s="12">
        <f>'[1]65'!O270+'[1]67'!O270+'[1]70'!O270</f>
        <v>0</v>
      </c>
      <c r="O269" s="12">
        <f>'[1]65'!R270+'[1]67'!R270+'[1]70'!R270</f>
        <v>0</v>
      </c>
    </row>
    <row r="270" spans="1:15" hidden="1">
      <c r="A270" s="93"/>
      <c r="B270" s="93"/>
      <c r="C270" s="63"/>
      <c r="D270" s="10">
        <f t="shared" si="37"/>
        <v>0</v>
      </c>
      <c r="E270" s="10">
        <f t="shared" si="38"/>
        <v>0</v>
      </c>
      <c r="F270" s="10">
        <f t="shared" si="39"/>
        <v>0</v>
      </c>
      <c r="G270" s="12">
        <f>'[1]65'!H271+'[1]67'!H271+'[1]70'!H271</f>
        <v>0</v>
      </c>
      <c r="H270" s="12">
        <f>'[1]65'!I271+'[1]67'!I271+'[1]70'!I271</f>
        <v>0</v>
      </c>
      <c r="I270" s="12">
        <f>'[1]65'!L271+'[1]67'!L271+'[1]70'!L271</f>
        <v>0</v>
      </c>
      <c r="J270" s="12">
        <f>'[1]70'!E271+[1]SANITAR!E271</f>
        <v>0</v>
      </c>
      <c r="K270" s="12">
        <f>'[1]70'!F271+[1]SANITAR!F271</f>
        <v>0</v>
      </c>
      <c r="L270" s="12">
        <f>'[1]70'!I271+[1]SANITAR!I271</f>
        <v>0</v>
      </c>
      <c r="M270" s="12">
        <f>'[1]65'!N271+'[1]67'!N271+'[1]70'!N271</f>
        <v>0</v>
      </c>
      <c r="N270" s="12">
        <f>'[1]65'!O271+'[1]67'!O271+'[1]70'!O271</f>
        <v>0</v>
      </c>
      <c r="O270" s="12">
        <f>'[1]65'!R271+'[1]67'!R271+'[1]70'!R271</f>
        <v>0</v>
      </c>
    </row>
    <row r="271" spans="1:15" ht="35.25" hidden="1" customHeight="1">
      <c r="A271" s="139" t="s">
        <v>334</v>
      </c>
      <c r="B271" s="139"/>
      <c r="C271" s="60" t="s">
        <v>335</v>
      </c>
      <c r="D271" s="10">
        <f t="shared" si="37"/>
        <v>-37565</v>
      </c>
      <c r="E271" s="10">
        <f t="shared" si="38"/>
        <v>-37565</v>
      </c>
      <c r="F271" s="10">
        <f t="shared" si="39"/>
        <v>-37565</v>
      </c>
      <c r="G271" s="12">
        <f>'[1]65'!H272+'[1]67'!H272+'[1]70'!H272</f>
        <v>-37565</v>
      </c>
      <c r="H271" s="12">
        <f>'[1]65'!I272+'[1]67'!I272+'[1]70'!I272</f>
        <v>-37565</v>
      </c>
      <c r="I271" s="12">
        <f>'[1]65'!L272+'[1]67'!L272+'[1]70'!L272</f>
        <v>0</v>
      </c>
      <c r="J271" s="12">
        <f>'[1]70'!E272+[1]SANITAR!E272</f>
        <v>0</v>
      </c>
      <c r="K271" s="12">
        <f>'[1]70'!F272+[1]SANITAR!F272</f>
        <v>0</v>
      </c>
      <c r="L271" s="12">
        <f>'[1]70'!I272+[1]SANITAR!I272</f>
        <v>-37565</v>
      </c>
      <c r="M271" s="12">
        <f>'[1]65'!N272+'[1]67'!N272+'[1]70'!N272</f>
        <v>0</v>
      </c>
      <c r="N271" s="12">
        <f>'[1]65'!O272+'[1]67'!O272+'[1]70'!O272</f>
        <v>0</v>
      </c>
      <c r="O271" s="12">
        <f>'[1]65'!R272+'[1]67'!R272+'[1]70'!R272</f>
        <v>0</v>
      </c>
    </row>
    <row r="272" spans="1:15" hidden="1">
      <c r="A272" s="26" t="s">
        <v>336</v>
      </c>
      <c r="B272" s="20"/>
      <c r="C272" s="52" t="s">
        <v>337</v>
      </c>
      <c r="D272" s="10">
        <f t="shared" si="37"/>
        <v>-37565</v>
      </c>
      <c r="E272" s="10">
        <f t="shared" si="38"/>
        <v>-37565</v>
      </c>
      <c r="F272" s="10">
        <f t="shared" si="39"/>
        <v>-37565</v>
      </c>
      <c r="G272" s="12">
        <f>'[1]65'!H273+'[1]67'!H273+'[1]70'!H273</f>
        <v>-37565</v>
      </c>
      <c r="H272" s="12">
        <f>'[1]65'!I273+'[1]67'!I273+'[1]70'!I273</f>
        <v>-37565</v>
      </c>
      <c r="I272" s="12">
        <f>'[1]65'!L273+'[1]67'!L273+'[1]70'!L273</f>
        <v>0</v>
      </c>
      <c r="J272" s="12">
        <f>'[1]70'!E273+[1]SANITAR!E273</f>
        <v>0</v>
      </c>
      <c r="K272" s="12">
        <f>'[1]70'!F273+[1]SANITAR!F273</f>
        <v>0</v>
      </c>
      <c r="L272" s="12">
        <f>'[1]70'!I273+[1]SANITAR!I273</f>
        <v>-37565</v>
      </c>
      <c r="M272" s="12">
        <f>'[1]65'!N273+'[1]67'!N273+'[1]70'!N273</f>
        <v>0</v>
      </c>
      <c r="N272" s="12">
        <f>'[1]65'!O273+'[1]67'!O273+'[1]70'!O273</f>
        <v>0</v>
      </c>
      <c r="O272" s="12">
        <f>'[1]65'!R273+'[1]67'!R273+'[1]70'!R273</f>
        <v>0</v>
      </c>
    </row>
    <row r="273" spans="1:16" hidden="1">
      <c r="A273" s="57"/>
      <c r="B273" s="96"/>
      <c r="C273" s="97"/>
      <c r="D273" s="10">
        <f t="shared" si="37"/>
        <v>-37565</v>
      </c>
      <c r="E273" s="10">
        <f t="shared" si="38"/>
        <v>-37565</v>
      </c>
      <c r="F273" s="10">
        <f t="shared" si="39"/>
        <v>-37565</v>
      </c>
      <c r="G273" s="12">
        <f>'[1]65'!H274+'[1]67'!H274+'[1]70'!H274</f>
        <v>-37565</v>
      </c>
      <c r="H273" s="12">
        <f>'[1]65'!I274+'[1]67'!I274+'[1]70'!I274</f>
        <v>-37565</v>
      </c>
      <c r="I273" s="12">
        <f>'[1]65'!L274+'[1]67'!L274+'[1]70'!L274</f>
        <v>0</v>
      </c>
      <c r="J273" s="12">
        <f>'[1]70'!E274+[1]SANITAR!E274</f>
        <v>0</v>
      </c>
      <c r="K273" s="12">
        <f>'[1]70'!F274+[1]SANITAR!F274</f>
        <v>0</v>
      </c>
      <c r="L273" s="12">
        <f>'[1]70'!I274+[1]SANITAR!I274</f>
        <v>-37565</v>
      </c>
      <c r="M273" s="12">
        <f>'[1]65'!N274+'[1]67'!N274+'[1]70'!N274</f>
        <v>0</v>
      </c>
      <c r="N273" s="12">
        <f>'[1]65'!O274+'[1]67'!O274+'[1]70'!O274</f>
        <v>0</v>
      </c>
      <c r="O273" s="12">
        <f>'[1]65'!R274+'[1]67'!R274+'[1]70'!R274</f>
        <v>0</v>
      </c>
      <c r="P273" s="1"/>
    </row>
    <row r="274" spans="1:16" hidden="1">
      <c r="A274" s="57"/>
      <c r="B274" s="96"/>
      <c r="C274" s="57"/>
      <c r="D274" s="10">
        <f t="shared" si="37"/>
        <v>0</v>
      </c>
      <c r="E274" s="10">
        <f t="shared" si="38"/>
        <v>0</v>
      </c>
      <c r="F274" s="10">
        <f t="shared" si="39"/>
        <v>0</v>
      </c>
      <c r="G274" s="57"/>
      <c r="H274" s="57"/>
      <c r="I274" s="57"/>
      <c r="J274" s="12">
        <f>'[1]70'!E275+[1]SANITAR!E275</f>
        <v>0</v>
      </c>
      <c r="K274" s="12">
        <f>'[1]70'!F275+[1]SANITAR!F275</f>
        <v>0</v>
      </c>
      <c r="L274" s="12">
        <f>'[1]70'!I275+[1]SANITAR!I275</f>
        <v>0</v>
      </c>
      <c r="M274" s="57"/>
      <c r="N274" s="57"/>
      <c r="O274" s="57"/>
      <c r="P274" s="1"/>
    </row>
    <row r="275" spans="1:16">
      <c r="A275" s="98"/>
      <c r="B275" s="99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>
      <c r="A276" s="98"/>
      <c r="B276" s="99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>
      <c r="A277" s="98"/>
      <c r="B277" s="99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>
      <c r="A278" s="98"/>
      <c r="B278" s="99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>
      <c r="A279" s="98"/>
      <c r="B279" s="99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s="100" customFormat="1" ht="18.75">
      <c r="A280" s="147" t="s">
        <v>473</v>
      </c>
      <c r="B280" s="147"/>
      <c r="C280" s="147"/>
      <c r="D280" s="147"/>
      <c r="E280" s="147"/>
      <c r="F280" s="147"/>
      <c r="G280" s="147"/>
      <c r="H280" s="147"/>
      <c r="I280" s="147"/>
      <c r="J280" s="147"/>
      <c r="K280" s="147"/>
      <c r="L280" s="147"/>
      <c r="M280" s="147"/>
      <c r="N280" s="147"/>
      <c r="O280" s="147"/>
      <c r="P280" s="147"/>
    </row>
    <row r="281" spans="1:16" s="100" customFormat="1" ht="18.75">
      <c r="A281" s="147" t="s">
        <v>474</v>
      </c>
      <c r="B281" s="147"/>
      <c r="C281" s="147"/>
      <c r="D281" s="147"/>
      <c r="E281" s="147"/>
      <c r="F281" s="147"/>
      <c r="G281" s="147"/>
      <c r="H281" s="147"/>
      <c r="I281" s="147"/>
      <c r="J281" s="147"/>
      <c r="K281" s="147"/>
      <c r="L281" s="147"/>
      <c r="M281" s="147"/>
      <c r="N281" s="147"/>
      <c r="O281" s="147"/>
      <c r="P281" s="147"/>
    </row>
    <row r="282" spans="1:16" s="100" customFormat="1" ht="22.5" customHeight="1">
      <c r="A282" s="148" t="s">
        <v>475</v>
      </c>
      <c r="B282" s="148"/>
      <c r="C282" s="148"/>
      <c r="D282" s="148"/>
      <c r="E282" s="148"/>
      <c r="F282" s="148"/>
      <c r="G282" s="148"/>
      <c r="H282" s="148"/>
      <c r="I282" s="148"/>
      <c r="J282" s="148"/>
      <c r="K282" s="148"/>
      <c r="L282" s="148"/>
      <c r="M282" s="148"/>
      <c r="N282" s="148"/>
      <c r="O282" s="148"/>
      <c r="P282" s="148"/>
    </row>
    <row r="283" spans="1:16">
      <c r="A283" s="149"/>
      <c r="B283" s="149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29.25" customHeight="1">
      <c r="A284" s="150"/>
      <c r="B284" s="150"/>
      <c r="C284" s="1"/>
      <c r="D284" s="101"/>
      <c r="E284" s="101" t="s">
        <v>484</v>
      </c>
      <c r="F284" s="101"/>
      <c r="G284" s="101"/>
      <c r="H284" s="101"/>
      <c r="I284" s="101"/>
      <c r="J284" s="101"/>
      <c r="K284" s="101"/>
      <c r="L284" s="101"/>
      <c r="M284" s="101"/>
      <c r="N284" s="101"/>
      <c r="O284" s="101"/>
      <c r="P284" s="1"/>
    </row>
    <row r="285" spans="1:16" hidden="1">
      <c r="A285" s="149"/>
      <c r="B285" s="149"/>
      <c r="C285" s="101"/>
      <c r="D285" s="101"/>
      <c r="E285" s="101"/>
      <c r="F285" s="101"/>
      <c r="G285" s="101"/>
      <c r="H285" s="101"/>
      <c r="I285" s="101"/>
      <c r="J285" s="101"/>
      <c r="K285" s="101"/>
      <c r="L285" s="101"/>
      <c r="M285" s="101"/>
      <c r="N285" s="101"/>
      <c r="O285" s="101"/>
      <c r="P285" s="1"/>
    </row>
    <row r="286" spans="1:16" hidden="1">
      <c r="A286" s="1"/>
      <c r="B286" s="102"/>
      <c r="C286" s="145" t="s">
        <v>476</v>
      </c>
      <c r="D286" s="145"/>
      <c r="E286" s="145"/>
      <c r="F286" s="146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idden="1">
      <c r="A287" s="1"/>
      <c r="B287" s="10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idden="1">
      <c r="A288" s="1"/>
      <c r="B288" s="10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spans="4:6" hidden="1"/>
    <row r="690" spans="4:6" hidden="1"/>
    <row r="691" spans="4:6" hidden="1"/>
    <row r="692" spans="4:6" hidden="1"/>
    <row r="693" spans="4:6" hidden="1"/>
    <row r="694" spans="4:6" hidden="1"/>
    <row r="695" spans="4:6" hidden="1"/>
    <row r="696" spans="4:6" hidden="1"/>
    <row r="698" spans="4:6">
      <c r="D698" t="s">
        <v>485</v>
      </c>
      <c r="F698" t="s">
        <v>486</v>
      </c>
    </row>
  </sheetData>
  <mergeCells count="56">
    <mergeCell ref="C286:F286"/>
    <mergeCell ref="A280:P280"/>
    <mergeCell ref="A281:P281"/>
    <mergeCell ref="A282:P282"/>
    <mergeCell ref="A283:B283"/>
    <mergeCell ref="A284:B284"/>
    <mergeCell ref="A285:B285"/>
    <mergeCell ref="A271:B271"/>
    <mergeCell ref="A210:B210"/>
    <mergeCell ref="A214:B214"/>
    <mergeCell ref="A218:B218"/>
    <mergeCell ref="A222:B222"/>
    <mergeCell ref="A226:B226"/>
    <mergeCell ref="A230:B230"/>
    <mergeCell ref="A234:B234"/>
    <mergeCell ref="A238:B238"/>
    <mergeCell ref="A242:B242"/>
    <mergeCell ref="A246:B246"/>
    <mergeCell ref="A250:B250"/>
    <mergeCell ref="A76:B76"/>
    <mergeCell ref="A77:B77"/>
    <mergeCell ref="A209:B209"/>
    <mergeCell ref="A94:B94"/>
    <mergeCell ref="A129:B129"/>
    <mergeCell ref="A130:B130"/>
    <mergeCell ref="A154:B154"/>
    <mergeCell ref="A157:B157"/>
    <mergeCell ref="A158:B158"/>
    <mergeCell ref="A167:B167"/>
    <mergeCell ref="A180:B180"/>
    <mergeCell ref="A183:B183"/>
    <mergeCell ref="A184:B184"/>
    <mergeCell ref="A196:B196"/>
    <mergeCell ref="A85:B85"/>
    <mergeCell ref="L8:L9"/>
    <mergeCell ref="M8:N8"/>
    <mergeCell ref="O8:O9"/>
    <mergeCell ref="A10:B10"/>
    <mergeCell ref="G8:H8"/>
    <mergeCell ref="I8:I9"/>
    <mergeCell ref="A12:B12"/>
    <mergeCell ref="A14:B14"/>
    <mergeCell ref="A48:B48"/>
    <mergeCell ref="L2:O2"/>
    <mergeCell ref="A5:O5"/>
    <mergeCell ref="B6:F6"/>
    <mergeCell ref="D7:F7"/>
    <mergeCell ref="G7:I7"/>
    <mergeCell ref="J7:L7"/>
    <mergeCell ref="M7:O7"/>
    <mergeCell ref="A11:B11"/>
    <mergeCell ref="A8:B9"/>
    <mergeCell ref="C8:C9"/>
    <mergeCell ref="D8:E8"/>
    <mergeCell ref="F8:F9"/>
    <mergeCell ref="J8:K8"/>
  </mergeCells>
  <pageMargins left="0.51181102362204722" right="0.19685039370078741" top="0.55118110236220474" bottom="0.62992125984251968" header="0.23622047244094491" footer="0.31496062992125984"/>
  <pageSetup paperSize="9" scale="66" fitToHeight="4" orientation="landscape" r:id="rId1"/>
  <headerFooter alignWithMargins="0"/>
  <rowBreaks count="1" manualBreakCount="1">
    <brk id="18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DETALIERE CH</vt:lpstr>
      <vt:lpstr>'DETALIERE CH'!Print_Titles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2023-06-07T06:59:21Z</dcterms:modified>
</cp:coreProperties>
</file>