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\hcl 8\Anexele la hcl 8\"/>
    </mc:Choice>
  </mc:AlternateContent>
  <xr:revisionPtr revIDLastSave="0" documentId="13_ncr:1_{F54E2162-8329-4959-97D6-F89CB33C65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tial 2023" sheetId="1" r:id="rId1"/>
  </sheets>
  <definedNames>
    <definedName name="_xlnm.Print_Area" localSheetId="0">'initial 2023'!$A$1:$O$415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6" i="1" l="1"/>
  <c r="H146" i="1"/>
  <c r="I146" i="1"/>
  <c r="J146" i="1"/>
  <c r="D146" i="1"/>
  <c r="G12" i="1"/>
  <c r="H12" i="1"/>
  <c r="I12" i="1"/>
  <c r="J12" i="1"/>
  <c r="E12" i="1"/>
  <c r="E147" i="1" s="1"/>
  <c r="F12" i="1"/>
  <c r="F147" i="1" s="1"/>
  <c r="D12" i="1"/>
  <c r="D147" i="1" s="1"/>
  <c r="D148" i="1" s="1"/>
  <c r="G100" i="1"/>
  <c r="H100" i="1"/>
  <c r="I100" i="1"/>
  <c r="J100" i="1"/>
  <c r="D100" i="1"/>
  <c r="G141" i="1" l="1"/>
  <c r="F136" i="1"/>
  <c r="F137" i="1"/>
  <c r="F138" i="1"/>
  <c r="F139" i="1"/>
  <c r="F140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41" i="1" l="1"/>
  <c r="F29" i="1" l="1"/>
  <c r="F97" i="1" l="1"/>
  <c r="K97" i="1"/>
  <c r="F38" i="1" l="1"/>
  <c r="F39" i="1"/>
  <c r="E38" i="1"/>
  <c r="E39" i="1"/>
  <c r="F37" i="1"/>
  <c r="E37" i="1"/>
  <c r="F34" i="1"/>
  <c r="F35" i="1"/>
  <c r="F36" i="1"/>
  <c r="E34" i="1"/>
  <c r="K34" i="1" s="1"/>
  <c r="E35" i="1"/>
  <c r="K35" i="1" s="1"/>
  <c r="E36" i="1"/>
  <c r="F18" i="1"/>
  <c r="E18" i="1"/>
  <c r="K18" i="1" s="1"/>
  <c r="F127" i="1"/>
  <c r="F128" i="1"/>
  <c r="F129" i="1"/>
  <c r="F130" i="1"/>
  <c r="F126" i="1"/>
  <c r="D152" i="1"/>
  <c r="F131" i="1"/>
  <c r="N18" i="1" l="1"/>
  <c r="N126" i="1"/>
  <c r="N131" i="1"/>
  <c r="E108" i="1"/>
  <c r="F108" i="1" s="1"/>
  <c r="F41" i="1"/>
  <c r="E41" i="1"/>
  <c r="K41" i="1" s="1"/>
  <c r="F24" i="1"/>
  <c r="F25" i="1"/>
  <c r="E24" i="1"/>
  <c r="E25" i="1"/>
  <c r="F21" i="1"/>
  <c r="F22" i="1"/>
  <c r="E21" i="1"/>
  <c r="E22" i="1"/>
  <c r="F23" i="1"/>
  <c r="E23" i="1"/>
  <c r="N41" i="1" l="1"/>
  <c r="N23" i="1"/>
  <c r="F78" i="1" l="1"/>
  <c r="J141" i="1" l="1"/>
  <c r="I141" i="1"/>
  <c r="H141" i="1"/>
  <c r="D141" i="1"/>
  <c r="F55" i="1"/>
  <c r="F56" i="1"/>
  <c r="E55" i="1"/>
  <c r="E56" i="1"/>
  <c r="K56" i="1" s="1"/>
  <c r="F20" i="1"/>
  <c r="E20" i="1"/>
  <c r="K20" i="1" s="1"/>
  <c r="F40" i="1"/>
  <c r="E40" i="1"/>
  <c r="K40" i="1" s="1"/>
  <c r="N20" i="1" l="1"/>
  <c r="N55" i="1"/>
  <c r="K55" i="1"/>
  <c r="N40" i="1"/>
  <c r="F132" i="1" l="1"/>
  <c r="F133" i="1"/>
  <c r="F134" i="1"/>
  <c r="N134" i="1" l="1"/>
  <c r="N132" i="1"/>
  <c r="N133" i="1"/>
  <c r="F17" i="1" l="1"/>
  <c r="E17" i="1"/>
  <c r="E115" i="1"/>
  <c r="F26" i="1"/>
  <c r="E26" i="1"/>
  <c r="K26" i="1" s="1"/>
  <c r="N26" i="1" l="1"/>
  <c r="N144" i="1" l="1"/>
  <c r="M147" i="1"/>
  <c r="J147" i="1"/>
  <c r="J148" i="1" s="1"/>
  <c r="I147" i="1"/>
  <c r="I148" i="1" s="1"/>
  <c r="H147" i="1"/>
  <c r="H148" i="1" s="1"/>
  <c r="G147" i="1"/>
  <c r="G148" i="1" s="1"/>
  <c r="N142" i="1"/>
  <c r="J143" i="1"/>
  <c r="I143" i="1"/>
  <c r="H143" i="1"/>
  <c r="G143" i="1"/>
  <c r="D143" i="1"/>
  <c r="D151" i="1" s="1"/>
  <c r="F135" i="1"/>
  <c r="F125" i="1"/>
  <c r="F124" i="1"/>
  <c r="F123" i="1"/>
  <c r="F122" i="1"/>
  <c r="F121" i="1"/>
  <c r="F120" i="1"/>
  <c r="N119" i="1"/>
  <c r="J116" i="1"/>
  <c r="J118" i="1" s="1"/>
  <c r="I116" i="1"/>
  <c r="I118" i="1" s="1"/>
  <c r="H116" i="1"/>
  <c r="H118" i="1" s="1"/>
  <c r="G116" i="1"/>
  <c r="G118" i="1" s="1"/>
  <c r="D116" i="1"/>
  <c r="D118" i="1" s="1"/>
  <c r="F115" i="1"/>
  <c r="E114" i="1"/>
  <c r="E116" i="1" s="1"/>
  <c r="E118" i="1" s="1"/>
  <c r="N111" i="1"/>
  <c r="J110" i="1"/>
  <c r="I110" i="1"/>
  <c r="H110" i="1"/>
  <c r="G110" i="1"/>
  <c r="D110" i="1"/>
  <c r="N105" i="1"/>
  <c r="N103" i="1"/>
  <c r="N102" i="1"/>
  <c r="F99" i="1"/>
  <c r="E99" i="1"/>
  <c r="F98" i="1"/>
  <c r="E98" i="1"/>
  <c r="K98" i="1" s="1"/>
  <c r="F96" i="1"/>
  <c r="E96" i="1"/>
  <c r="K96" i="1" s="1"/>
  <c r="F95" i="1"/>
  <c r="E95" i="1"/>
  <c r="K95" i="1" s="1"/>
  <c r="F94" i="1"/>
  <c r="E94" i="1"/>
  <c r="K94" i="1" s="1"/>
  <c r="F93" i="1"/>
  <c r="E93" i="1"/>
  <c r="K93" i="1" s="1"/>
  <c r="F92" i="1"/>
  <c r="E92" i="1"/>
  <c r="K92" i="1" s="1"/>
  <c r="F91" i="1"/>
  <c r="E91" i="1"/>
  <c r="K91" i="1" s="1"/>
  <c r="F90" i="1"/>
  <c r="E90" i="1"/>
  <c r="K90" i="1" s="1"/>
  <c r="F89" i="1"/>
  <c r="E89" i="1"/>
  <c r="K89" i="1" s="1"/>
  <c r="F88" i="1"/>
  <c r="E88" i="1"/>
  <c r="K88" i="1" s="1"/>
  <c r="F87" i="1"/>
  <c r="E87" i="1"/>
  <c r="K87" i="1" s="1"/>
  <c r="F86" i="1"/>
  <c r="E86" i="1"/>
  <c r="K86" i="1" s="1"/>
  <c r="F85" i="1"/>
  <c r="E85" i="1"/>
  <c r="K85" i="1" s="1"/>
  <c r="F84" i="1"/>
  <c r="E84" i="1"/>
  <c r="K84" i="1" s="1"/>
  <c r="F83" i="1"/>
  <c r="E83" i="1"/>
  <c r="K83" i="1" s="1"/>
  <c r="F82" i="1"/>
  <c r="E82" i="1"/>
  <c r="K82" i="1" s="1"/>
  <c r="F81" i="1"/>
  <c r="E81" i="1"/>
  <c r="K81" i="1" s="1"/>
  <c r="F80" i="1"/>
  <c r="E80" i="1"/>
  <c r="K80" i="1" s="1"/>
  <c r="F79" i="1"/>
  <c r="E79" i="1"/>
  <c r="K79" i="1" s="1"/>
  <c r="E78" i="1"/>
  <c r="K78" i="1" s="1"/>
  <c r="F77" i="1"/>
  <c r="E77" i="1"/>
  <c r="K77" i="1" s="1"/>
  <c r="F65" i="1"/>
  <c r="E65" i="1"/>
  <c r="K65" i="1" s="1"/>
  <c r="F64" i="1"/>
  <c r="E64" i="1"/>
  <c r="F63" i="1"/>
  <c r="E63" i="1"/>
  <c r="F62" i="1"/>
  <c r="E62" i="1"/>
  <c r="K62" i="1" s="1"/>
  <c r="F61" i="1"/>
  <c r="E61" i="1"/>
  <c r="F60" i="1"/>
  <c r="E60" i="1"/>
  <c r="F59" i="1"/>
  <c r="E59" i="1"/>
  <c r="K59" i="1" s="1"/>
  <c r="F58" i="1"/>
  <c r="E58" i="1"/>
  <c r="K58" i="1" s="1"/>
  <c r="F57" i="1"/>
  <c r="E57" i="1"/>
  <c r="F54" i="1"/>
  <c r="E54" i="1"/>
  <c r="F53" i="1"/>
  <c r="E53" i="1"/>
  <c r="K53" i="1" s="1"/>
  <c r="F52" i="1"/>
  <c r="E52" i="1"/>
  <c r="K52" i="1" s="1"/>
  <c r="F51" i="1"/>
  <c r="E51" i="1"/>
  <c r="F50" i="1"/>
  <c r="E50" i="1"/>
  <c r="F49" i="1"/>
  <c r="E49" i="1"/>
  <c r="K49" i="1" s="1"/>
  <c r="F48" i="1"/>
  <c r="E48" i="1"/>
  <c r="F47" i="1"/>
  <c r="E47" i="1"/>
  <c r="F46" i="1"/>
  <c r="E46" i="1"/>
  <c r="K46" i="1" s="1"/>
  <c r="F45" i="1"/>
  <c r="E45" i="1"/>
  <c r="F44" i="1"/>
  <c r="E44" i="1"/>
  <c r="K44" i="1" s="1"/>
  <c r="F43" i="1"/>
  <c r="E43" i="1"/>
  <c r="K43" i="1" s="1"/>
  <c r="F42" i="1"/>
  <c r="E42" i="1"/>
  <c r="F33" i="1"/>
  <c r="E33" i="1"/>
  <c r="K33" i="1" s="1"/>
  <c r="F32" i="1"/>
  <c r="E32" i="1"/>
  <c r="F31" i="1"/>
  <c r="E31" i="1"/>
  <c r="F30" i="1"/>
  <c r="E30" i="1"/>
  <c r="K30" i="1" s="1"/>
  <c r="F28" i="1"/>
  <c r="E28" i="1"/>
  <c r="F27" i="1"/>
  <c r="E27" i="1"/>
  <c r="K27" i="1" s="1"/>
  <c r="F19" i="1"/>
  <c r="E19" i="1"/>
  <c r="E146" i="1" s="1"/>
  <c r="E148" i="1" s="1"/>
  <c r="N17" i="1"/>
  <c r="F16" i="1"/>
  <c r="E16" i="1"/>
  <c r="K16" i="1" s="1"/>
  <c r="F15" i="1"/>
  <c r="E15" i="1"/>
  <c r="K15" i="1" s="1"/>
  <c r="F14" i="1"/>
  <c r="E14" i="1"/>
  <c r="N13" i="1"/>
  <c r="K13" i="1"/>
  <c r="N10" i="1"/>
  <c r="K10" i="1"/>
  <c r="F100" i="1" l="1"/>
  <c r="F146" i="1"/>
  <c r="F148" i="1" s="1"/>
  <c r="D153" i="1"/>
  <c r="K19" i="1"/>
  <c r="E100" i="1"/>
  <c r="D154" i="1"/>
  <c r="D155" i="1"/>
  <c r="D150" i="1"/>
  <c r="F141" i="1"/>
  <c r="D112" i="1"/>
  <c r="N121" i="1"/>
  <c r="N53" i="1"/>
  <c r="N50" i="1"/>
  <c r="K50" i="1"/>
  <c r="N136" i="1"/>
  <c r="N57" i="1"/>
  <c r="N60" i="1"/>
  <c r="N122" i="1"/>
  <c r="N16" i="1"/>
  <c r="N31" i="1"/>
  <c r="N124" i="1"/>
  <c r="N135" i="1"/>
  <c r="N137" i="1"/>
  <c r="K31" i="1"/>
  <c r="N47" i="1"/>
  <c r="K60" i="1"/>
  <c r="N123" i="1"/>
  <c r="N62" i="1"/>
  <c r="N63" i="1"/>
  <c r="N15" i="1"/>
  <c r="N27" i="1"/>
  <c r="N44" i="1"/>
  <c r="K47" i="1"/>
  <c r="K57" i="1"/>
  <c r="N58" i="1"/>
  <c r="N59" i="1"/>
  <c r="K63" i="1"/>
  <c r="N65" i="1"/>
  <c r="F114" i="1"/>
  <c r="F116" i="1" s="1"/>
  <c r="F118" i="1" s="1"/>
  <c r="N125" i="1"/>
  <c r="K12" i="1"/>
  <c r="N19" i="1"/>
  <c r="N33" i="1"/>
  <c r="N46" i="1"/>
  <c r="N52" i="1"/>
  <c r="N61" i="1"/>
  <c r="K61" i="1"/>
  <c r="N28" i="1"/>
  <c r="K28" i="1"/>
  <c r="N42" i="1"/>
  <c r="K42" i="1"/>
  <c r="N48" i="1"/>
  <c r="K48" i="1"/>
  <c r="N54" i="1"/>
  <c r="K54" i="1"/>
  <c r="K147" i="1"/>
  <c r="N147" i="1" s="1"/>
  <c r="N64" i="1"/>
  <c r="K64" i="1"/>
  <c r="K17" i="1"/>
  <c r="F110" i="1"/>
  <c r="N30" i="1"/>
  <c r="N43" i="1"/>
  <c r="N49" i="1"/>
  <c r="N99" i="1"/>
  <c r="K99" i="1"/>
  <c r="N120" i="1"/>
  <c r="N14" i="1"/>
  <c r="K14" i="1"/>
  <c r="N32" i="1"/>
  <c r="K32" i="1"/>
  <c r="N45" i="1"/>
  <c r="K45" i="1"/>
  <c r="N51" i="1"/>
  <c r="K51" i="1"/>
  <c r="G112" i="1"/>
  <c r="E110" i="1"/>
  <c r="N101" i="1" l="1"/>
  <c r="D149" i="1"/>
  <c r="N145" i="1"/>
  <c r="F143" i="1"/>
  <c r="E143" i="1"/>
  <c r="N12" i="1"/>
  <c r="F112" i="1"/>
  <c r="N109" i="1"/>
  <c r="N141" i="1"/>
  <c r="N110" i="1"/>
  <c r="E112" i="1"/>
  <c r="N143" i="1" l="1"/>
  <c r="N104" i="1"/>
  <c r="N112" i="1"/>
  <c r="F74" i="1" l="1"/>
  <c r="F76" i="1"/>
  <c r="F69" i="1"/>
  <c r="F70" i="1"/>
  <c r="F68" i="1"/>
  <c r="F71" i="1"/>
  <c r="F67" i="1"/>
  <c r="F73" i="1"/>
  <c r="E73" i="1"/>
  <c r="K73" i="1" s="1"/>
  <c r="E70" i="1"/>
  <c r="K70" i="1" s="1"/>
  <c r="F72" i="1"/>
  <c r="E72" i="1"/>
  <c r="K72" i="1" s="1"/>
  <c r="E76" i="1"/>
  <c r="K76" i="1" s="1"/>
  <c r="F75" i="1"/>
  <c r="E75" i="1"/>
  <c r="K75" i="1" s="1"/>
  <c r="E74" i="1"/>
  <c r="K74" i="1" s="1"/>
  <c r="E67" i="1"/>
  <c r="K67" i="1" s="1"/>
  <c r="E69" i="1"/>
  <c r="K69" i="1" s="1"/>
  <c r="E68" i="1"/>
  <c r="K68" i="1" s="1"/>
  <c r="E71" i="1"/>
  <c r="K71" i="1" s="1"/>
  <c r="F66" i="1"/>
  <c r="E66" i="1"/>
  <c r="K66" i="1" s="1"/>
  <c r="N146" i="1" l="1"/>
  <c r="D156" i="1"/>
  <c r="N100" i="1" l="1"/>
</calcChain>
</file>

<file path=xl/sharedStrings.xml><?xml version="1.0" encoding="utf-8"?>
<sst xmlns="http://schemas.openxmlformats.org/spreadsheetml/2006/main" count="284" uniqueCount="175">
  <si>
    <t>MUNICIPIUL SATU MARE</t>
  </si>
  <si>
    <t>DENUMIRE ACHIZITIE / OBIECTIV</t>
  </si>
  <si>
    <t>Capitol bugetar</t>
  </si>
  <si>
    <t>Credite angajament 
total</t>
  </si>
  <si>
    <t>Cap. 65.02 " Invatamant "</t>
  </si>
  <si>
    <t>Cap. 66.02 "Sanatate"</t>
  </si>
  <si>
    <t>Cap. 70.02 "Locuinte, servicii si dezvoltare publica'</t>
  </si>
  <si>
    <t>Modernizări străzi de pământ în municipiul Satu Mare - strada Depozitelor</t>
  </si>
  <si>
    <t>84/71</t>
  </si>
  <si>
    <t>Îmbunătățirea calității mediului și a serviciilor urbane în zona periferică str. Alecu Russo  (str.Alecu Russo, str.Mierlei, str.Socului, str.Viilor)</t>
  </si>
  <si>
    <t>Modernizare pasaje pietonale care fac legătura între centru nou și digul de pe malul drept al râului Someș</t>
  </si>
  <si>
    <t xml:space="preserve">Modernizare strada Grădinarilor </t>
  </si>
  <si>
    <t>SF Modernizarea strada Dara</t>
  </si>
  <si>
    <t>SF Modernizare strada Toamnei</t>
  </si>
  <si>
    <t>SF Modernizare strada Alexandru Odobescu</t>
  </si>
  <si>
    <t>SF Modernizare strada Tiberiu Brediceanu</t>
  </si>
  <si>
    <t>SF Modernizare strada Ion PopDan</t>
  </si>
  <si>
    <t>SF Întocmire D.A.L.I. - Reparații capitale Pod Decebal</t>
  </si>
  <si>
    <t>PT Modernizare pasaje pietonale care fac legătura între centru nou și digul de pe malul drept al râului Someș</t>
  </si>
  <si>
    <t>PT Pod peste râul Someș - Amplasament str. Ștrandului</t>
  </si>
  <si>
    <t>PT Modernizare parcari in cvartalul din spatele blocurilor UU 1 UU 3 UU 5 UU 7 UU 9 UU 11 UU 13 de pe str Lucian Blaga</t>
  </si>
  <si>
    <t>PT Modernizare parcari in cvartalul delimitat de strazile Uzinei si Independentei si baza sportiva M.I.U.</t>
  </si>
  <si>
    <t>PT Modernizare parcari aferente blocurilor nr. 2, 4, 6, 8 de pe strada Ostrovului</t>
  </si>
  <si>
    <t xml:space="preserve">PT Modernizare parcari in cvartalul din spatele blocurilor 14, 17, 18, de pe strada Ostrovului </t>
  </si>
  <si>
    <t>PT Modernizare parcari in cvartatul delimitat de str. Ganea - Bargaului - Cibinului - Codrului</t>
  </si>
  <si>
    <t>PT Modernizare parcari in cvartatul delimitat de str. Lucian Blaga- Dorna- Ganea - Codrului</t>
  </si>
  <si>
    <t>PT Modernizare parcari in cvartatul delimitat de str. Ganea - Codrului - Cibinului - Dorna</t>
  </si>
  <si>
    <t>PT Modernizare parcari in cvartatul delimitat de str. Lucian Blaga - Dorna - Ganea - Ambudului</t>
  </si>
  <si>
    <t>PT Modernizare parcari in cvartatul delimitat de str.Ganea - Dorna - Cibinului - Ambudului</t>
  </si>
  <si>
    <t>PT Modernizare parcari in cvartatul delimitat de str.Lucian Blaga - Ambudului - Ganea - Alecu Russo</t>
  </si>
  <si>
    <t>PT Modernizare parcari in cvartatul delimitat de str. Ganea - Ambudului - Fantanele - Alecu Russo</t>
  </si>
  <si>
    <t>Servicii de dirigenţie de şantier pentru "Modernizare Drum Carei"</t>
  </si>
  <si>
    <t>Asistenţă tehnică din partea proiectantului pentru Modernizări străzi de pămȃnt în municipiul Satu-Mare – Strada Depozitelor</t>
  </si>
  <si>
    <t xml:space="preserve">Servicii de dirigenţie de şantier pentru Îmbunătățirea calității mediului și a serviciilor urbane în zona periferică str. Alecu Russo  (str.Alecu Russo, str.Mierlei, str.Socului, str.Viilor) </t>
  </si>
  <si>
    <t>Asistenţă tehnică din partea proiectantului pentru Îmbunătățirea calității mediului și a serviciilor urbane în zona periferică str. Alecu Russo  (str.Alecu Russo, str.Mierlei, str.Socului, str.Viilor)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</si>
  <si>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</si>
  <si>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</si>
  <si>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Servicii de supervizare lucrari pentru Pod peste râul Someş - amplasament str. Ştrandului</t>
  </si>
  <si>
    <t>Modernizare parcari in cvartalul din spatele blocurilor UU 1 UU 3 UU 5 UU 7 UU 9 UU 11 UU 13 de pe str Lucian Blaga</t>
  </si>
  <si>
    <t>Modernizare parcari in cvartalul delimitat de strazile Uzinei si Independentei si baza sportiva M.I.U.</t>
  </si>
  <si>
    <t>Modernizare parcari aferente blocurilor nr. 2, 4, 6, 8 de pe strada Ostrovului</t>
  </si>
  <si>
    <t>Modernizare parcari in cvartatul delimitat de str. Ganea - Bargaului - Cibinului - Codrului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</si>
  <si>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</si>
  <si>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</si>
  <si>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</si>
  <si>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str.Ganea - Dorna - Cibinului - Ambudului</t>
  </si>
  <si>
    <t>Modernizare parcari in cvartatul delimitat de str.Lucian Blaga - Ambudului - Ganea - Alecu Russo</t>
  </si>
  <si>
    <t>Modernizare parcari in cvartatul delimitat de str. Ganea - Ambudului - Fantanele - Alecu Russo</t>
  </si>
  <si>
    <t>Servicii de dirigenţie de şantier pentru Modernizare parcari in cvartalul din spatele blocurilor UU 1 UU 3 UU 5 UU 7 UU 9 UU 11 UU 13 de pe str Lucian Blaga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</si>
  <si>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</si>
  <si>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</si>
  <si>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>Servicii de dirigenţie de şantier pentru Modernizare parcari in cvartatul delimitat de str. Ganea - Bargaului - Cibinului - Codrului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</si>
  <si>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</si>
  <si>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</si>
  <si>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</si>
  <si>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str.Ganea - Dorna - Cibinului - Ambudului</t>
  </si>
  <si>
    <t>Servicii de dirigenţie de şantier pentru Modernizare parcari in cvartatul delimitat de str.Lucian Blaga - Ambudului - Ganea - Alecu Russo</t>
  </si>
  <si>
    <t>Servicii de dirigenţie de şantier pentru Modernizare parcari in cvartatul delimitat de str. Ganea - Ambudului - Fantanele - Alecu Russo</t>
  </si>
  <si>
    <t>Asistenţă tehnică din partea proiectantului pentru Modernizare parcari in cvartalul din spatele blocurilor UU 1 UU 3 UU 5 UU 7 UU 9 UU 11 UU 13 de pe str Lucian Blaga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</si>
  <si>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</si>
  <si>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</si>
  <si>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>Asistenţă tehnică din partea proiectantului pentru Modernizare parcari in cvartatul delimitat de str. Ganea - Bargaului - Cibinului - Codrului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</si>
  <si>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</si>
  <si>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</si>
  <si>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</si>
  <si>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str.Ganea - Dorna - Cibinului - Ambudului</t>
  </si>
  <si>
    <t>Asistenţă tehnică din partea proiectantului pentru Modernizare parcari in cvartatul delimitat de str.Lucian Blaga - Ambudului - Ganea - Alecu Russo</t>
  </si>
  <si>
    <t>Asistenţă tehnică din partea proiectantului pentru Modernizare parcari in cvartatul delimitat de str. Ganea - Ambudului - Fantanele - Alecu Russo</t>
  </si>
  <si>
    <t xml:space="preserve">Transferuri de capital </t>
  </si>
  <si>
    <t>Cap. 51.02 " Autoritati publice si actiuni externe"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</si>
  <si>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</si>
  <si>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</si>
  <si>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</si>
  <si>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</si>
  <si>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</si>
  <si>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</si>
  <si>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</si>
  <si>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</si>
  <si>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</si>
  <si>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</si>
  <si>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</si>
  <si>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</si>
  <si>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</si>
  <si>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</si>
  <si>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</si>
  <si>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Modernizare infrastructură educațională Liceul Tehnologic ”Constantin Brâncuși”</t>
  </si>
  <si>
    <t>PT 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</si>
  <si>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</si>
  <si>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</si>
  <si>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</si>
  <si>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</si>
  <si>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</si>
  <si>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68/58</t>
  </si>
  <si>
    <t>Transferuri de capital - Cap. 66.02 " Sanatate"</t>
  </si>
  <si>
    <t>transferuri</t>
  </si>
  <si>
    <t>proiecte 58</t>
  </si>
  <si>
    <t>Anexa 2</t>
  </si>
  <si>
    <t>PRIMAR</t>
  </si>
  <si>
    <t>DIRECTOR EXECUTIV</t>
  </si>
  <si>
    <t xml:space="preserve">SEF SERVICIU </t>
  </si>
  <si>
    <t>SEF SERVICIU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</si>
  <si>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</si>
  <si>
    <t>ec.Lucia Ursu</t>
  </si>
  <si>
    <r>
      <t>Sz</t>
    </r>
    <r>
      <rPr>
        <b/>
        <sz val="10"/>
        <rFont val="Calibri"/>
        <family val="2"/>
        <charset val="238"/>
      </rPr>
      <t>ü</t>
    </r>
    <r>
      <rPr>
        <b/>
        <sz val="10"/>
        <rFont val="Arial"/>
        <family val="2"/>
        <charset val="238"/>
      </rPr>
      <t>cs Zsigmond</t>
    </r>
  </si>
  <si>
    <t>ec.Terezia Borbei</t>
  </si>
  <si>
    <t>SF Expertiză tehnică strada Depozitelor</t>
  </si>
  <si>
    <t>PT Ensuring public safety - supraveghere video</t>
  </si>
  <si>
    <t>Dotari de specialitate la proiectul ”Ensuring public safety - supraveghere video”</t>
  </si>
  <si>
    <t>Transferuri de capital - Cap. 84.02 " Transporturi"</t>
  </si>
  <si>
    <t>Cap. 51.02"Autoritati publice si actiuni externe"</t>
  </si>
  <si>
    <t>Cap. 61.02 "Ordine publice si siguranta nationala"</t>
  </si>
  <si>
    <t>Cap. 65.02" Invatamant"</t>
  </si>
  <si>
    <t>Cap. 67.02 "Cultura, recreere religie"</t>
  </si>
  <si>
    <t>Cap. 68.02 "Asigurari si asistenta sociala"</t>
  </si>
  <si>
    <t>Cap. 84.02 "Transporturi"</t>
  </si>
  <si>
    <t>PT Prelungirea străzii Diana</t>
  </si>
  <si>
    <t>Prelungirea străzii Diana</t>
  </si>
  <si>
    <t>Servicii de dirigenţie de şantier pentru Prelungirea străzii Diana</t>
  </si>
  <si>
    <t>Asistenţă tehnică din partea proiectantului pentru Prelungirea străzii Diana</t>
  </si>
  <si>
    <t>Dotari de specialitate la proiectul Modernizare infrastructură educațională Liceul Tehnologic ”Constantin Brâncuși”</t>
  </si>
  <si>
    <t>PROGRAM 2024</t>
  </si>
  <si>
    <t>Servicii generale de consultantă profesională în managementul proiectelor încheiate cu M.D.R.A.P.</t>
  </si>
  <si>
    <t>Asistenţă tehnică din partea proiectantului pentru Largire b-dul L.Blaga, între str.Dorobanților și str.Căprioarei</t>
  </si>
  <si>
    <t>Servicii de dirigenţie de şantier pentru Largire b-dul L.Blaga, între str.Dorobanților și str.Căprioarei</t>
  </si>
  <si>
    <t>PT Largire b-dul L.Blaga, între str.Dorobanților și str.Căprioarei</t>
  </si>
  <si>
    <t>Digitalizare eficienta transparenta pentru cetateni</t>
  </si>
  <si>
    <t>PT Certificarea performanței energetice pentru proiectul "Modernizare infrastructura educațională Gradinița nr.7"</t>
  </si>
  <si>
    <t>PT Certificarea performanței energetice pentru proiectul Modernizare infrastructura educațională Gradinița nr. 29 și Creșa Punguța cu Doi Bani</t>
  </si>
  <si>
    <t>Modernizare infrastructura educațională Gradinița nr. 29 și Creșa Punguța cu Doi Bani  - dotări Echipament IT</t>
  </si>
  <si>
    <t>Modernizare infrastructura educațională Gradinița nr. 29 și Creșa Punguța cu Doi Bani - dotări Aparatură electrocasnică</t>
  </si>
  <si>
    <t>Modernizare infrastructura educațională Gradinița nr. 29 și Creșa Punguța cu Doi Bani  - dotări Mobilier</t>
  </si>
  <si>
    <t>Modernizare infrastructura educațională Gradinița nr. 29 și Creșa Punguța cu Doi Bani - dotări Sistem mbrire</t>
  </si>
  <si>
    <t>Modernizarea străzii 1 Iunie</t>
  </si>
  <si>
    <t>SF Modernizarea străzilor Maria, str. Iris și str. Dana</t>
  </si>
  <si>
    <t>SF Modernizarea străzii Haiducilor</t>
  </si>
  <si>
    <t>SF Prelungirea străzii Sălciilor</t>
  </si>
  <si>
    <t>SF Modernizarea străzii Mahatma Gandhi</t>
  </si>
  <si>
    <t>SF Pasarelă pietonală şi velo intersecţia Burdea</t>
  </si>
  <si>
    <t>SF Actualizare DALI “Modernizarea pistei de biciclete POD GOLESCU şi construirea unui pasaj suprateran pentru pietoni şi biciclişti în intersecţia Crinul”</t>
  </si>
  <si>
    <t>Servicii de dirigenţie de şantier pentru Modernizare strada Gradinarilor</t>
  </si>
  <si>
    <t xml:space="preserve">Modernizare parcari in cvartalul din spatele blocurilor 14, 17, 18, de pe strada Ostrovului </t>
  </si>
  <si>
    <t xml:space="preserve">Servicii de dirigenţie de şantier pentru Modernizare parcari in cvartalul din spatele blocurilor 14, 17, 18, de pe strada Ostrovului </t>
  </si>
  <si>
    <t xml:space="preserve">Asistenţă tehnică din partea proiectantului pentru Modernizare parcari in cvartalul din spatele blocurilor 14, 17, 18, de pe strada Ostrovului </t>
  </si>
  <si>
    <t>Largire B-dul L.Blaga, între str.Dorobanților și str.Căprioarei</t>
  </si>
  <si>
    <t>Achiziția de autobuze hibride de capacitate 
medie</t>
  </si>
  <si>
    <t>SF Modernizare strada Mahatma Gandhi</t>
  </si>
  <si>
    <t>Modernizare infrastructură educațională Grădinița nr.7 - achiziție furnizare dotări produse mobilier</t>
  </si>
  <si>
    <t>Modernizare infrastructură educațională Grădinița nr.7 - dotări conexe: amenajare loc joacă, dotări foișor</t>
  </si>
  <si>
    <t>Modernizare infrastructură educațională Grădinița nr.7 - achiziție furnizare de Echipamente IT</t>
  </si>
  <si>
    <t>Modernizare infrastructură educațională Grădinița nr.7 - achiziție furnizare de produse electrocasnice</t>
  </si>
  <si>
    <t>PROGRAM 2025</t>
  </si>
  <si>
    <t xml:space="preserve">TOTAL SECTIUNEA DE DEZVOLTARE </t>
  </si>
  <si>
    <t>07</t>
  </si>
  <si>
    <t>2023</t>
  </si>
  <si>
    <t>Credite bugetare 2023</t>
  </si>
  <si>
    <t>Credite angajament pe anul 2023</t>
  </si>
  <si>
    <t>PROGRAM 2026</t>
  </si>
  <si>
    <t>PROGRAM    2027</t>
  </si>
  <si>
    <t>Lista creditelor de angajament și Programul multianual de investiții pe anii 2024 2025, 2026 și 2027 aferentă obiectivelor de investiţii aprobate în 
Secţiunea de dezvoltare a bugetului fondurilor externe nerambursabile pe anul 2023</t>
  </si>
  <si>
    <t>Echipamente informatice  - Dotări în cadrul proiectului
 "Elaborarea planului de atenuare adaptare la schimbările climatice în municipiul Satu Mare"</t>
  </si>
  <si>
    <t>74/58</t>
  </si>
  <si>
    <t>TOTAL 74/58</t>
  </si>
  <si>
    <t xml:space="preserve"> Proiect  "Elaborarea planului de atenuare adaptare la schimbările climatice în municipiul Satu Mare" - cheltuieli curente </t>
  </si>
  <si>
    <t>Cap 74.02 "Protecția mediului"</t>
  </si>
  <si>
    <t>Cap.68.02 "Asigurări și  asistență socială"</t>
  </si>
  <si>
    <t>Sursa Finantare (08 Fonduri externe nerambursabile)</t>
  </si>
  <si>
    <t xml:space="preserve">Proiect “Împreună – mobilizare locală pentru educație și sănătate în Sătmărel"   - cheltuieli curente </t>
  </si>
  <si>
    <t>TOTAL 68/58</t>
  </si>
  <si>
    <t>08</t>
  </si>
  <si>
    <t xml:space="preserve">Total proiecte FEN  -  cheltuieli curente </t>
  </si>
  <si>
    <t xml:space="preserve"> Proiect  "Elaborarea planului de atenuare adaptare la schimbările climatice în municipiul Satu Mare" - cheltuieli de capital</t>
  </si>
  <si>
    <t>Total cheltuieli de capital</t>
  </si>
  <si>
    <t>Anexa nr.4 la hcl 8/26.01.2023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</si>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</sst>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</font>
    <font>
      <sz val="1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CB6ED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3" fontId="2" fillId="2" borderId="0" xfId="0" applyNumberFormat="1" applyFont="1" applyFill="1"/>
    <xf numFmtId="3" fontId="2" fillId="2" borderId="5" xfId="0" applyNumberFormat="1" applyFont="1" applyFill="1" applyBorder="1" applyAlignment="1">
      <alignment horizontal="center" wrapText="1"/>
    </xf>
    <xf numFmtId="0" fontId="4" fillId="3" borderId="5" xfId="0" applyFont="1" applyFill="1" applyBorder="1" applyAlignment="1">
      <alignment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10" fillId="7" borderId="5" xfId="0" applyNumberFormat="1" applyFont="1" applyFill="1" applyBorder="1" applyAlignment="1">
      <alignment horizontal="center" wrapText="1"/>
    </xf>
    <xf numFmtId="3" fontId="13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4" fontId="15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/>
    </xf>
    <xf numFmtId="4" fontId="16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2" borderId="0" xfId="0" applyNumberFormat="1" applyFont="1" applyFill="1"/>
    <xf numFmtId="3" fontId="3" fillId="2" borderId="0" xfId="0" applyNumberFormat="1" applyFont="1" applyFill="1"/>
    <xf numFmtId="0" fontId="0" fillId="2" borderId="0" xfId="0" applyFill="1"/>
    <xf numFmtId="3" fontId="2" fillId="9" borderId="0" xfId="0" applyNumberFormat="1" applyFont="1" applyFill="1"/>
    <xf numFmtId="49" fontId="12" fillId="2" borderId="5" xfId="0" applyNumberFormat="1" applyFont="1" applyFill="1" applyBorder="1" applyAlignment="1">
      <alignment horizontal="center" wrapText="1"/>
    </xf>
    <xf numFmtId="3" fontId="7" fillId="7" borderId="6" xfId="0" applyNumberFormat="1" applyFont="1" applyFill="1" applyBorder="1" applyAlignment="1">
      <alignment wrapText="1"/>
    </xf>
    <xf numFmtId="3" fontId="7" fillId="7" borderId="8" xfId="0" applyNumberFormat="1" applyFont="1" applyFill="1" applyBorder="1" applyAlignment="1">
      <alignment wrapText="1"/>
    </xf>
    <xf numFmtId="3" fontId="7" fillId="7" borderId="12" xfId="0" applyNumberFormat="1" applyFont="1" applyFill="1" applyBorder="1" applyAlignment="1">
      <alignment wrapText="1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3" fontId="0" fillId="2" borderId="0" xfId="0" applyNumberFormat="1" applyFill="1"/>
    <xf numFmtId="0" fontId="0" fillId="9" borderId="0" xfId="0" applyFill="1"/>
    <xf numFmtId="3" fontId="0" fillId="9" borderId="0" xfId="0" applyNumberFormat="1" applyFill="1"/>
    <xf numFmtId="0" fontId="0" fillId="4" borderId="0" xfId="0" applyFill="1"/>
    <xf numFmtId="3" fontId="0" fillId="4" borderId="0" xfId="0" applyNumberFormat="1" applyFill="1"/>
    <xf numFmtId="3" fontId="0" fillId="7" borderId="0" xfId="0" applyNumberFormat="1" applyFill="1"/>
    <xf numFmtId="0" fontId="0" fillId="7" borderId="0" xfId="0" applyFill="1"/>
    <xf numFmtId="0" fontId="0" fillId="2" borderId="0" xfId="0" applyFill="1" applyAlignment="1">
      <alignment wrapText="1"/>
    </xf>
    <xf numFmtId="49" fontId="12" fillId="0" borderId="5" xfId="0" applyNumberFormat="1" applyFont="1" applyBorder="1" applyAlignment="1">
      <alignment horizontal="center" wrapText="1"/>
    </xf>
    <xf numFmtId="3" fontId="2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2" fillId="0" borderId="5" xfId="0" applyNumberFormat="1" applyFont="1" applyBorder="1" applyAlignment="1">
      <alignment horizontal="right"/>
    </xf>
    <xf numFmtId="3" fontId="2" fillId="0" borderId="5" xfId="0" applyNumberFormat="1" applyFont="1" applyBorder="1"/>
    <xf numFmtId="3" fontId="18" fillId="0" borderId="5" xfId="0" applyNumberFormat="1" applyFont="1" applyBorder="1"/>
    <xf numFmtId="49" fontId="8" fillId="0" borderId="5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right"/>
    </xf>
    <xf numFmtId="3" fontId="0" fillId="0" borderId="5" xfId="0" applyNumberFormat="1" applyBorder="1"/>
    <xf numFmtId="0" fontId="8" fillId="0" borderId="5" xfId="0" applyFont="1" applyBorder="1" applyAlignment="1">
      <alignment horizontal="center" wrapText="1"/>
    </xf>
    <xf numFmtId="3" fontId="4" fillId="3" borderId="5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 wrapText="1"/>
    </xf>
    <xf numFmtId="0" fontId="4" fillId="6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/>
    </xf>
    <xf numFmtId="3" fontId="2" fillId="12" borderId="5" xfId="0" applyNumberFormat="1" applyFont="1" applyFill="1" applyBorder="1"/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top" wrapText="1"/>
    </xf>
    <xf numFmtId="3" fontId="9" fillId="0" borderId="5" xfId="0" applyNumberFormat="1" applyFont="1" applyBorder="1" applyAlignment="1">
      <alignment horizontal="right"/>
    </xf>
    <xf numFmtId="3" fontId="9" fillId="3" borderId="5" xfId="0" applyNumberFormat="1" applyFont="1" applyFill="1" applyBorder="1"/>
    <xf numFmtId="0" fontId="11" fillId="5" borderId="5" xfId="0" applyFont="1" applyFill="1" applyBorder="1" applyAlignment="1">
      <alignment horizontal="center" wrapText="1"/>
    </xf>
    <xf numFmtId="3" fontId="11" fillId="5" borderId="5" xfId="0" applyNumberFormat="1" applyFont="1" applyFill="1" applyBorder="1" applyAlignment="1">
      <alignment horizontal="center" wrapText="1"/>
    </xf>
    <xf numFmtId="0" fontId="0" fillId="2" borderId="5" xfId="0" applyFill="1" applyBorder="1" applyAlignment="1">
      <alignment horizontal="left" wrapText="1"/>
    </xf>
    <xf numFmtId="0" fontId="4" fillId="3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vertical="center" wrapText="1"/>
    </xf>
    <xf numFmtId="3" fontId="3" fillId="6" borderId="5" xfId="0" applyNumberFormat="1" applyFont="1" applyFill="1" applyBorder="1" applyAlignment="1">
      <alignment horizontal="center" vertical="center" wrapText="1"/>
    </xf>
    <xf numFmtId="3" fontId="11" fillId="10" borderId="5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left" wrapText="1"/>
    </xf>
    <xf numFmtId="3" fontId="4" fillId="0" borderId="5" xfId="0" applyNumberFormat="1" applyFont="1" applyBorder="1" applyAlignment="1">
      <alignment horizontal="center" wrapText="1"/>
    </xf>
    <xf numFmtId="3" fontId="7" fillId="6" borderId="5" xfId="0" applyNumberFormat="1" applyFont="1" applyFill="1" applyBorder="1" applyAlignment="1">
      <alignment horizontal="center" vertical="center" wrapText="1"/>
    </xf>
    <xf numFmtId="3" fontId="4" fillId="10" borderId="5" xfId="0" applyNumberFormat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3" fontId="7" fillId="8" borderId="5" xfId="0" applyNumberFormat="1" applyFont="1" applyFill="1" applyBorder="1" applyAlignment="1">
      <alignment wrapText="1"/>
    </xf>
    <xf numFmtId="0" fontId="12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right" wrapText="1"/>
    </xf>
    <xf numFmtId="3" fontId="10" fillId="0" borderId="5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7" fillId="12" borderId="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0" fontId="4" fillId="11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wrapText="1"/>
    </xf>
    <xf numFmtId="0" fontId="10" fillId="10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wrapText="1"/>
    </xf>
    <xf numFmtId="3" fontId="7" fillId="0" borderId="0" xfId="0" applyNumberFormat="1" applyFont="1" applyAlignment="1">
      <alignment horizontal="center" wrapText="1"/>
    </xf>
    <xf numFmtId="0" fontId="7" fillId="8" borderId="5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7" borderId="10" xfId="0" applyFont="1" applyFill="1" applyBorder="1" applyAlignment="1">
      <alignment horizontal="center" wrapText="1"/>
    </xf>
    <xf numFmtId="0" fontId="7" fillId="7" borderId="11" xfId="0" applyFont="1" applyFill="1" applyBorder="1" applyAlignment="1">
      <alignment horizontal="center" wrapText="1"/>
    </xf>
    <xf numFmtId="0" fontId="7" fillId="7" borderId="14" xfId="0" applyFont="1" applyFill="1" applyBorder="1" applyAlignment="1">
      <alignment horizontal="center" wrapText="1"/>
    </xf>
    <xf numFmtId="0" fontId="7" fillId="7" borderId="16" xfId="0" applyFont="1" applyFill="1" applyBorder="1" applyAlignment="1">
      <alignment horizontal="center" wrapText="1"/>
    </xf>
    <xf numFmtId="0" fontId="7" fillId="7" borderId="15" xfId="0" applyFont="1" applyFill="1" applyBorder="1" applyAlignment="1">
      <alignment horizontal="center" wrapText="1"/>
    </xf>
    <xf numFmtId="0" fontId="7" fillId="7" borderId="7" xfId="0" applyFont="1" applyFill="1" applyBorder="1" applyAlignment="1">
      <alignment horizontal="center" wrapText="1"/>
    </xf>
    <xf numFmtId="0" fontId="7" fillId="7" borderId="17" xfId="0" applyFont="1" applyFill="1" applyBorder="1" applyAlignment="1">
      <alignment horizontal="center" wrapText="1"/>
    </xf>
    <xf numFmtId="0" fontId="7" fillId="7" borderId="18" xfId="0" applyFont="1" applyFill="1" applyBorder="1" applyAlignment="1">
      <alignment horizontal="center" wrapText="1"/>
    </xf>
    <xf numFmtId="0" fontId="7" fillId="7" borderId="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B6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V415"/>
  <sheetViews>
    <sheetView tabSelected="1" topLeftCell="A12" zoomScaleNormal="100" workbookViewId="0">
      <selection activeCell="E163" sqref="E163"/>
    </sheetView>
  </sheetViews>
  <sheetFormatPr defaultRowHeight="12.75" x14ac:dyDescent="0.2"/>
  <cols>
    <col min="1" max="1" width="40.7109375" style="23" customWidth="1"/>
    <col min="2" max="2" width="7.140625" style="23" customWidth="1"/>
    <col min="3" max="3" width="6.140625" style="23" customWidth="1"/>
    <col min="4" max="4" width="15.140625" style="23" customWidth="1"/>
    <col min="5" max="5" width="15.85546875" style="23" customWidth="1"/>
    <col min="6" max="6" width="13.7109375" style="23" customWidth="1"/>
    <col min="7" max="7" width="11.7109375" style="23" customWidth="1"/>
    <col min="8" max="8" width="11" style="23" customWidth="1"/>
    <col min="9" max="9" width="9.85546875" style="23" customWidth="1"/>
    <col min="10" max="10" width="9.28515625" style="23" customWidth="1"/>
    <col min="11" max="11" width="10" style="23" hidden="1" customWidth="1"/>
    <col min="12" max="12" width="9.140625" style="23" hidden="1" customWidth="1"/>
    <col min="13" max="13" width="9.5703125" style="23" hidden="1" customWidth="1"/>
    <col min="14" max="14" width="14.42578125" style="23" hidden="1" customWidth="1"/>
    <col min="15" max="15" width="0" style="23" hidden="1" customWidth="1"/>
    <col min="16" max="18" width="9.140625" style="23"/>
    <col min="19" max="21" width="10.140625" style="23" bestFit="1" customWidth="1"/>
    <col min="22" max="22" width="17.85546875" style="23" customWidth="1"/>
    <col min="23" max="256" width="9.140625" style="23"/>
    <col min="257" max="257" width="41.5703125" style="23" customWidth="1"/>
    <col min="258" max="258" width="5.85546875" style="23" customWidth="1"/>
    <col min="259" max="259" width="7.85546875" style="23" customWidth="1"/>
    <col min="260" max="260" width="15.140625" style="23" customWidth="1"/>
    <col min="261" max="261" width="12.28515625" style="23" customWidth="1"/>
    <col min="262" max="262" width="14.140625" style="23" customWidth="1"/>
    <col min="263" max="263" width="14.7109375" style="23" customWidth="1"/>
    <col min="264" max="264" width="12.5703125" style="23" customWidth="1"/>
    <col min="265" max="265" width="11.5703125" style="23" customWidth="1"/>
    <col min="266" max="266" width="10.42578125" style="23" customWidth="1"/>
    <col min="267" max="271" width="0" style="23" hidden="1" customWidth="1"/>
    <col min="272" max="274" width="9.140625" style="23"/>
    <col min="275" max="277" width="10.140625" style="23" bestFit="1" customWidth="1"/>
    <col min="278" max="512" width="9.140625" style="23"/>
    <col min="513" max="513" width="41.5703125" style="23" customWidth="1"/>
    <col min="514" max="514" width="5.85546875" style="23" customWidth="1"/>
    <col min="515" max="515" width="7.85546875" style="23" customWidth="1"/>
    <col min="516" max="516" width="15.140625" style="23" customWidth="1"/>
    <col min="517" max="517" width="12.28515625" style="23" customWidth="1"/>
    <col min="518" max="518" width="14.140625" style="23" customWidth="1"/>
    <col min="519" max="519" width="14.7109375" style="23" customWidth="1"/>
    <col min="520" max="520" width="12.5703125" style="23" customWidth="1"/>
    <col min="521" max="521" width="11.5703125" style="23" customWidth="1"/>
    <col min="522" max="522" width="10.42578125" style="23" customWidth="1"/>
    <col min="523" max="527" width="0" style="23" hidden="1" customWidth="1"/>
    <col min="528" max="530" width="9.140625" style="23"/>
    <col min="531" max="533" width="10.140625" style="23" bestFit="1" customWidth="1"/>
    <col min="534" max="768" width="9.140625" style="23"/>
    <col min="769" max="769" width="41.5703125" style="23" customWidth="1"/>
    <col min="770" max="770" width="5.85546875" style="23" customWidth="1"/>
    <col min="771" max="771" width="7.85546875" style="23" customWidth="1"/>
    <col min="772" max="772" width="15.140625" style="23" customWidth="1"/>
    <col min="773" max="773" width="12.28515625" style="23" customWidth="1"/>
    <col min="774" max="774" width="14.140625" style="23" customWidth="1"/>
    <col min="775" max="775" width="14.7109375" style="23" customWidth="1"/>
    <col min="776" max="776" width="12.5703125" style="23" customWidth="1"/>
    <col min="777" max="777" width="11.5703125" style="23" customWidth="1"/>
    <col min="778" max="778" width="10.42578125" style="23" customWidth="1"/>
    <col min="779" max="783" width="0" style="23" hidden="1" customWidth="1"/>
    <col min="784" max="786" width="9.140625" style="23"/>
    <col min="787" max="789" width="10.140625" style="23" bestFit="1" customWidth="1"/>
    <col min="790" max="1024" width="9.140625" style="23"/>
    <col min="1025" max="1025" width="41.5703125" style="23" customWidth="1"/>
    <col min="1026" max="1026" width="5.85546875" style="23" customWidth="1"/>
    <col min="1027" max="1027" width="7.85546875" style="23" customWidth="1"/>
    <col min="1028" max="1028" width="15.140625" style="23" customWidth="1"/>
    <col min="1029" max="1029" width="12.28515625" style="23" customWidth="1"/>
    <col min="1030" max="1030" width="14.140625" style="23" customWidth="1"/>
    <col min="1031" max="1031" width="14.7109375" style="23" customWidth="1"/>
    <col min="1032" max="1032" width="12.5703125" style="23" customWidth="1"/>
    <col min="1033" max="1033" width="11.5703125" style="23" customWidth="1"/>
    <col min="1034" max="1034" width="10.42578125" style="23" customWidth="1"/>
    <col min="1035" max="1039" width="0" style="23" hidden="1" customWidth="1"/>
    <col min="1040" max="1042" width="9.140625" style="23"/>
    <col min="1043" max="1045" width="10.140625" style="23" bestFit="1" customWidth="1"/>
    <col min="1046" max="1280" width="9.140625" style="23"/>
    <col min="1281" max="1281" width="41.5703125" style="23" customWidth="1"/>
    <col min="1282" max="1282" width="5.85546875" style="23" customWidth="1"/>
    <col min="1283" max="1283" width="7.85546875" style="23" customWidth="1"/>
    <col min="1284" max="1284" width="15.140625" style="23" customWidth="1"/>
    <col min="1285" max="1285" width="12.28515625" style="23" customWidth="1"/>
    <col min="1286" max="1286" width="14.140625" style="23" customWidth="1"/>
    <col min="1287" max="1287" width="14.7109375" style="23" customWidth="1"/>
    <col min="1288" max="1288" width="12.5703125" style="23" customWidth="1"/>
    <col min="1289" max="1289" width="11.5703125" style="23" customWidth="1"/>
    <col min="1290" max="1290" width="10.42578125" style="23" customWidth="1"/>
    <col min="1291" max="1295" width="0" style="23" hidden="1" customWidth="1"/>
    <col min="1296" max="1298" width="9.140625" style="23"/>
    <col min="1299" max="1301" width="10.140625" style="23" bestFit="1" customWidth="1"/>
    <col min="1302" max="1536" width="9.140625" style="23"/>
    <col min="1537" max="1537" width="41.5703125" style="23" customWidth="1"/>
    <col min="1538" max="1538" width="5.85546875" style="23" customWidth="1"/>
    <col min="1539" max="1539" width="7.85546875" style="23" customWidth="1"/>
    <col min="1540" max="1540" width="15.140625" style="23" customWidth="1"/>
    <col min="1541" max="1541" width="12.28515625" style="23" customWidth="1"/>
    <col min="1542" max="1542" width="14.140625" style="23" customWidth="1"/>
    <col min="1543" max="1543" width="14.7109375" style="23" customWidth="1"/>
    <col min="1544" max="1544" width="12.5703125" style="23" customWidth="1"/>
    <col min="1545" max="1545" width="11.5703125" style="23" customWidth="1"/>
    <col min="1546" max="1546" width="10.42578125" style="23" customWidth="1"/>
    <col min="1547" max="1551" width="0" style="23" hidden="1" customWidth="1"/>
    <col min="1552" max="1554" width="9.140625" style="23"/>
    <col min="1555" max="1557" width="10.140625" style="23" bestFit="1" customWidth="1"/>
    <col min="1558" max="1792" width="9.140625" style="23"/>
    <col min="1793" max="1793" width="41.5703125" style="23" customWidth="1"/>
    <col min="1794" max="1794" width="5.85546875" style="23" customWidth="1"/>
    <col min="1795" max="1795" width="7.85546875" style="23" customWidth="1"/>
    <col min="1796" max="1796" width="15.140625" style="23" customWidth="1"/>
    <col min="1797" max="1797" width="12.28515625" style="23" customWidth="1"/>
    <col min="1798" max="1798" width="14.140625" style="23" customWidth="1"/>
    <col min="1799" max="1799" width="14.7109375" style="23" customWidth="1"/>
    <col min="1800" max="1800" width="12.5703125" style="23" customWidth="1"/>
    <col min="1801" max="1801" width="11.5703125" style="23" customWidth="1"/>
    <col min="1802" max="1802" width="10.42578125" style="23" customWidth="1"/>
    <col min="1803" max="1807" width="0" style="23" hidden="1" customWidth="1"/>
    <col min="1808" max="1810" width="9.140625" style="23"/>
    <col min="1811" max="1813" width="10.140625" style="23" bestFit="1" customWidth="1"/>
    <col min="1814" max="2048" width="9.140625" style="23"/>
    <col min="2049" max="2049" width="41.5703125" style="23" customWidth="1"/>
    <col min="2050" max="2050" width="5.85546875" style="23" customWidth="1"/>
    <col min="2051" max="2051" width="7.85546875" style="23" customWidth="1"/>
    <col min="2052" max="2052" width="15.140625" style="23" customWidth="1"/>
    <col min="2053" max="2053" width="12.28515625" style="23" customWidth="1"/>
    <col min="2054" max="2054" width="14.140625" style="23" customWidth="1"/>
    <col min="2055" max="2055" width="14.7109375" style="23" customWidth="1"/>
    <col min="2056" max="2056" width="12.5703125" style="23" customWidth="1"/>
    <col min="2057" max="2057" width="11.5703125" style="23" customWidth="1"/>
    <col min="2058" max="2058" width="10.42578125" style="23" customWidth="1"/>
    <col min="2059" max="2063" width="0" style="23" hidden="1" customWidth="1"/>
    <col min="2064" max="2066" width="9.140625" style="23"/>
    <col min="2067" max="2069" width="10.140625" style="23" bestFit="1" customWidth="1"/>
    <col min="2070" max="2304" width="9.140625" style="23"/>
    <col min="2305" max="2305" width="41.5703125" style="23" customWidth="1"/>
    <col min="2306" max="2306" width="5.85546875" style="23" customWidth="1"/>
    <col min="2307" max="2307" width="7.85546875" style="23" customWidth="1"/>
    <col min="2308" max="2308" width="15.140625" style="23" customWidth="1"/>
    <col min="2309" max="2309" width="12.28515625" style="23" customWidth="1"/>
    <col min="2310" max="2310" width="14.140625" style="23" customWidth="1"/>
    <col min="2311" max="2311" width="14.7109375" style="23" customWidth="1"/>
    <col min="2312" max="2312" width="12.5703125" style="23" customWidth="1"/>
    <col min="2313" max="2313" width="11.5703125" style="23" customWidth="1"/>
    <col min="2314" max="2314" width="10.42578125" style="23" customWidth="1"/>
    <col min="2315" max="2319" width="0" style="23" hidden="1" customWidth="1"/>
    <col min="2320" max="2322" width="9.140625" style="23"/>
    <col min="2323" max="2325" width="10.140625" style="23" bestFit="1" customWidth="1"/>
    <col min="2326" max="2560" width="9.140625" style="23"/>
    <col min="2561" max="2561" width="41.5703125" style="23" customWidth="1"/>
    <col min="2562" max="2562" width="5.85546875" style="23" customWidth="1"/>
    <col min="2563" max="2563" width="7.85546875" style="23" customWidth="1"/>
    <col min="2564" max="2564" width="15.140625" style="23" customWidth="1"/>
    <col min="2565" max="2565" width="12.28515625" style="23" customWidth="1"/>
    <col min="2566" max="2566" width="14.140625" style="23" customWidth="1"/>
    <col min="2567" max="2567" width="14.7109375" style="23" customWidth="1"/>
    <col min="2568" max="2568" width="12.5703125" style="23" customWidth="1"/>
    <col min="2569" max="2569" width="11.5703125" style="23" customWidth="1"/>
    <col min="2570" max="2570" width="10.42578125" style="23" customWidth="1"/>
    <col min="2571" max="2575" width="0" style="23" hidden="1" customWidth="1"/>
    <col min="2576" max="2578" width="9.140625" style="23"/>
    <col min="2579" max="2581" width="10.140625" style="23" bestFit="1" customWidth="1"/>
    <col min="2582" max="2816" width="9.140625" style="23"/>
    <col min="2817" max="2817" width="41.5703125" style="23" customWidth="1"/>
    <col min="2818" max="2818" width="5.85546875" style="23" customWidth="1"/>
    <col min="2819" max="2819" width="7.85546875" style="23" customWidth="1"/>
    <col min="2820" max="2820" width="15.140625" style="23" customWidth="1"/>
    <col min="2821" max="2821" width="12.28515625" style="23" customWidth="1"/>
    <col min="2822" max="2822" width="14.140625" style="23" customWidth="1"/>
    <col min="2823" max="2823" width="14.7109375" style="23" customWidth="1"/>
    <col min="2824" max="2824" width="12.5703125" style="23" customWidth="1"/>
    <col min="2825" max="2825" width="11.5703125" style="23" customWidth="1"/>
    <col min="2826" max="2826" width="10.42578125" style="23" customWidth="1"/>
    <col min="2827" max="2831" width="0" style="23" hidden="1" customWidth="1"/>
    <col min="2832" max="2834" width="9.140625" style="23"/>
    <col min="2835" max="2837" width="10.140625" style="23" bestFit="1" customWidth="1"/>
    <col min="2838" max="3072" width="9.140625" style="23"/>
    <col min="3073" max="3073" width="41.5703125" style="23" customWidth="1"/>
    <col min="3074" max="3074" width="5.85546875" style="23" customWidth="1"/>
    <col min="3075" max="3075" width="7.85546875" style="23" customWidth="1"/>
    <col min="3076" max="3076" width="15.140625" style="23" customWidth="1"/>
    <col min="3077" max="3077" width="12.28515625" style="23" customWidth="1"/>
    <col min="3078" max="3078" width="14.140625" style="23" customWidth="1"/>
    <col min="3079" max="3079" width="14.7109375" style="23" customWidth="1"/>
    <col min="3080" max="3080" width="12.5703125" style="23" customWidth="1"/>
    <col min="3081" max="3081" width="11.5703125" style="23" customWidth="1"/>
    <col min="3082" max="3082" width="10.42578125" style="23" customWidth="1"/>
    <col min="3083" max="3087" width="0" style="23" hidden="1" customWidth="1"/>
    <col min="3088" max="3090" width="9.140625" style="23"/>
    <col min="3091" max="3093" width="10.140625" style="23" bestFit="1" customWidth="1"/>
    <col min="3094" max="3328" width="9.140625" style="23"/>
    <col min="3329" max="3329" width="41.5703125" style="23" customWidth="1"/>
    <col min="3330" max="3330" width="5.85546875" style="23" customWidth="1"/>
    <col min="3331" max="3331" width="7.85546875" style="23" customWidth="1"/>
    <col min="3332" max="3332" width="15.140625" style="23" customWidth="1"/>
    <col min="3333" max="3333" width="12.28515625" style="23" customWidth="1"/>
    <col min="3334" max="3334" width="14.140625" style="23" customWidth="1"/>
    <col min="3335" max="3335" width="14.7109375" style="23" customWidth="1"/>
    <col min="3336" max="3336" width="12.5703125" style="23" customWidth="1"/>
    <col min="3337" max="3337" width="11.5703125" style="23" customWidth="1"/>
    <col min="3338" max="3338" width="10.42578125" style="23" customWidth="1"/>
    <col min="3339" max="3343" width="0" style="23" hidden="1" customWidth="1"/>
    <col min="3344" max="3346" width="9.140625" style="23"/>
    <col min="3347" max="3349" width="10.140625" style="23" bestFit="1" customWidth="1"/>
    <col min="3350" max="3584" width="9.140625" style="23"/>
    <col min="3585" max="3585" width="41.5703125" style="23" customWidth="1"/>
    <col min="3586" max="3586" width="5.85546875" style="23" customWidth="1"/>
    <col min="3587" max="3587" width="7.85546875" style="23" customWidth="1"/>
    <col min="3588" max="3588" width="15.140625" style="23" customWidth="1"/>
    <col min="3589" max="3589" width="12.28515625" style="23" customWidth="1"/>
    <col min="3590" max="3590" width="14.140625" style="23" customWidth="1"/>
    <col min="3591" max="3591" width="14.7109375" style="23" customWidth="1"/>
    <col min="3592" max="3592" width="12.5703125" style="23" customWidth="1"/>
    <col min="3593" max="3593" width="11.5703125" style="23" customWidth="1"/>
    <col min="3594" max="3594" width="10.42578125" style="23" customWidth="1"/>
    <col min="3595" max="3599" width="0" style="23" hidden="1" customWidth="1"/>
    <col min="3600" max="3602" width="9.140625" style="23"/>
    <col min="3603" max="3605" width="10.140625" style="23" bestFit="1" customWidth="1"/>
    <col min="3606" max="3840" width="9.140625" style="23"/>
    <col min="3841" max="3841" width="41.5703125" style="23" customWidth="1"/>
    <col min="3842" max="3842" width="5.85546875" style="23" customWidth="1"/>
    <col min="3843" max="3843" width="7.85546875" style="23" customWidth="1"/>
    <col min="3844" max="3844" width="15.140625" style="23" customWidth="1"/>
    <col min="3845" max="3845" width="12.28515625" style="23" customWidth="1"/>
    <col min="3846" max="3846" width="14.140625" style="23" customWidth="1"/>
    <col min="3847" max="3847" width="14.7109375" style="23" customWidth="1"/>
    <col min="3848" max="3848" width="12.5703125" style="23" customWidth="1"/>
    <col min="3849" max="3849" width="11.5703125" style="23" customWidth="1"/>
    <col min="3850" max="3850" width="10.42578125" style="23" customWidth="1"/>
    <col min="3851" max="3855" width="0" style="23" hidden="1" customWidth="1"/>
    <col min="3856" max="3858" width="9.140625" style="23"/>
    <col min="3859" max="3861" width="10.140625" style="23" bestFit="1" customWidth="1"/>
    <col min="3862" max="4096" width="9.140625" style="23"/>
    <col min="4097" max="4097" width="41.5703125" style="23" customWidth="1"/>
    <col min="4098" max="4098" width="5.85546875" style="23" customWidth="1"/>
    <col min="4099" max="4099" width="7.85546875" style="23" customWidth="1"/>
    <col min="4100" max="4100" width="15.140625" style="23" customWidth="1"/>
    <col min="4101" max="4101" width="12.28515625" style="23" customWidth="1"/>
    <col min="4102" max="4102" width="14.140625" style="23" customWidth="1"/>
    <col min="4103" max="4103" width="14.7109375" style="23" customWidth="1"/>
    <col min="4104" max="4104" width="12.5703125" style="23" customWidth="1"/>
    <col min="4105" max="4105" width="11.5703125" style="23" customWidth="1"/>
    <col min="4106" max="4106" width="10.42578125" style="23" customWidth="1"/>
    <col min="4107" max="4111" width="0" style="23" hidden="1" customWidth="1"/>
    <col min="4112" max="4114" width="9.140625" style="23"/>
    <col min="4115" max="4117" width="10.140625" style="23" bestFit="1" customWidth="1"/>
    <col min="4118" max="4352" width="9.140625" style="23"/>
    <col min="4353" max="4353" width="41.5703125" style="23" customWidth="1"/>
    <col min="4354" max="4354" width="5.85546875" style="23" customWidth="1"/>
    <col min="4355" max="4355" width="7.85546875" style="23" customWidth="1"/>
    <col min="4356" max="4356" width="15.140625" style="23" customWidth="1"/>
    <col min="4357" max="4357" width="12.28515625" style="23" customWidth="1"/>
    <col min="4358" max="4358" width="14.140625" style="23" customWidth="1"/>
    <col min="4359" max="4359" width="14.7109375" style="23" customWidth="1"/>
    <col min="4360" max="4360" width="12.5703125" style="23" customWidth="1"/>
    <col min="4361" max="4361" width="11.5703125" style="23" customWidth="1"/>
    <col min="4362" max="4362" width="10.42578125" style="23" customWidth="1"/>
    <col min="4363" max="4367" width="0" style="23" hidden="1" customWidth="1"/>
    <col min="4368" max="4370" width="9.140625" style="23"/>
    <col min="4371" max="4373" width="10.140625" style="23" bestFit="1" customWidth="1"/>
    <col min="4374" max="4608" width="9.140625" style="23"/>
    <col min="4609" max="4609" width="41.5703125" style="23" customWidth="1"/>
    <col min="4610" max="4610" width="5.85546875" style="23" customWidth="1"/>
    <col min="4611" max="4611" width="7.85546875" style="23" customWidth="1"/>
    <col min="4612" max="4612" width="15.140625" style="23" customWidth="1"/>
    <col min="4613" max="4613" width="12.28515625" style="23" customWidth="1"/>
    <col min="4614" max="4614" width="14.140625" style="23" customWidth="1"/>
    <col min="4615" max="4615" width="14.7109375" style="23" customWidth="1"/>
    <col min="4616" max="4616" width="12.5703125" style="23" customWidth="1"/>
    <col min="4617" max="4617" width="11.5703125" style="23" customWidth="1"/>
    <col min="4618" max="4618" width="10.42578125" style="23" customWidth="1"/>
    <col min="4619" max="4623" width="0" style="23" hidden="1" customWidth="1"/>
    <col min="4624" max="4626" width="9.140625" style="23"/>
    <col min="4627" max="4629" width="10.140625" style="23" bestFit="1" customWidth="1"/>
    <col min="4630" max="4864" width="9.140625" style="23"/>
    <col min="4865" max="4865" width="41.5703125" style="23" customWidth="1"/>
    <col min="4866" max="4866" width="5.85546875" style="23" customWidth="1"/>
    <col min="4867" max="4867" width="7.85546875" style="23" customWidth="1"/>
    <col min="4868" max="4868" width="15.140625" style="23" customWidth="1"/>
    <col min="4869" max="4869" width="12.28515625" style="23" customWidth="1"/>
    <col min="4870" max="4870" width="14.140625" style="23" customWidth="1"/>
    <col min="4871" max="4871" width="14.7109375" style="23" customWidth="1"/>
    <col min="4872" max="4872" width="12.5703125" style="23" customWidth="1"/>
    <col min="4873" max="4873" width="11.5703125" style="23" customWidth="1"/>
    <col min="4874" max="4874" width="10.42578125" style="23" customWidth="1"/>
    <col min="4875" max="4879" width="0" style="23" hidden="1" customWidth="1"/>
    <col min="4880" max="4882" width="9.140625" style="23"/>
    <col min="4883" max="4885" width="10.140625" style="23" bestFit="1" customWidth="1"/>
    <col min="4886" max="5120" width="9.140625" style="23"/>
    <col min="5121" max="5121" width="41.5703125" style="23" customWidth="1"/>
    <col min="5122" max="5122" width="5.85546875" style="23" customWidth="1"/>
    <col min="5123" max="5123" width="7.85546875" style="23" customWidth="1"/>
    <col min="5124" max="5124" width="15.140625" style="23" customWidth="1"/>
    <col min="5125" max="5125" width="12.28515625" style="23" customWidth="1"/>
    <col min="5126" max="5126" width="14.140625" style="23" customWidth="1"/>
    <col min="5127" max="5127" width="14.7109375" style="23" customWidth="1"/>
    <col min="5128" max="5128" width="12.5703125" style="23" customWidth="1"/>
    <col min="5129" max="5129" width="11.5703125" style="23" customWidth="1"/>
    <col min="5130" max="5130" width="10.42578125" style="23" customWidth="1"/>
    <col min="5131" max="5135" width="0" style="23" hidden="1" customWidth="1"/>
    <col min="5136" max="5138" width="9.140625" style="23"/>
    <col min="5139" max="5141" width="10.140625" style="23" bestFit="1" customWidth="1"/>
    <col min="5142" max="5376" width="9.140625" style="23"/>
    <col min="5377" max="5377" width="41.5703125" style="23" customWidth="1"/>
    <col min="5378" max="5378" width="5.85546875" style="23" customWidth="1"/>
    <col min="5379" max="5379" width="7.85546875" style="23" customWidth="1"/>
    <col min="5380" max="5380" width="15.140625" style="23" customWidth="1"/>
    <col min="5381" max="5381" width="12.28515625" style="23" customWidth="1"/>
    <col min="5382" max="5382" width="14.140625" style="23" customWidth="1"/>
    <col min="5383" max="5383" width="14.7109375" style="23" customWidth="1"/>
    <col min="5384" max="5384" width="12.5703125" style="23" customWidth="1"/>
    <col min="5385" max="5385" width="11.5703125" style="23" customWidth="1"/>
    <col min="5386" max="5386" width="10.42578125" style="23" customWidth="1"/>
    <col min="5387" max="5391" width="0" style="23" hidden="1" customWidth="1"/>
    <col min="5392" max="5394" width="9.140625" style="23"/>
    <col min="5395" max="5397" width="10.140625" style="23" bestFit="1" customWidth="1"/>
    <col min="5398" max="5632" width="9.140625" style="23"/>
    <col min="5633" max="5633" width="41.5703125" style="23" customWidth="1"/>
    <col min="5634" max="5634" width="5.85546875" style="23" customWidth="1"/>
    <col min="5635" max="5635" width="7.85546875" style="23" customWidth="1"/>
    <col min="5636" max="5636" width="15.140625" style="23" customWidth="1"/>
    <col min="5637" max="5637" width="12.28515625" style="23" customWidth="1"/>
    <col min="5638" max="5638" width="14.140625" style="23" customWidth="1"/>
    <col min="5639" max="5639" width="14.7109375" style="23" customWidth="1"/>
    <col min="5640" max="5640" width="12.5703125" style="23" customWidth="1"/>
    <col min="5641" max="5641" width="11.5703125" style="23" customWidth="1"/>
    <col min="5642" max="5642" width="10.42578125" style="23" customWidth="1"/>
    <col min="5643" max="5647" width="0" style="23" hidden="1" customWidth="1"/>
    <col min="5648" max="5650" width="9.140625" style="23"/>
    <col min="5651" max="5653" width="10.140625" style="23" bestFit="1" customWidth="1"/>
    <col min="5654" max="5888" width="9.140625" style="23"/>
    <col min="5889" max="5889" width="41.5703125" style="23" customWidth="1"/>
    <col min="5890" max="5890" width="5.85546875" style="23" customWidth="1"/>
    <col min="5891" max="5891" width="7.85546875" style="23" customWidth="1"/>
    <col min="5892" max="5892" width="15.140625" style="23" customWidth="1"/>
    <col min="5893" max="5893" width="12.28515625" style="23" customWidth="1"/>
    <col min="5894" max="5894" width="14.140625" style="23" customWidth="1"/>
    <col min="5895" max="5895" width="14.7109375" style="23" customWidth="1"/>
    <col min="5896" max="5896" width="12.5703125" style="23" customWidth="1"/>
    <col min="5897" max="5897" width="11.5703125" style="23" customWidth="1"/>
    <col min="5898" max="5898" width="10.42578125" style="23" customWidth="1"/>
    <col min="5899" max="5903" width="0" style="23" hidden="1" customWidth="1"/>
    <col min="5904" max="5906" width="9.140625" style="23"/>
    <col min="5907" max="5909" width="10.140625" style="23" bestFit="1" customWidth="1"/>
    <col min="5910" max="6144" width="9.140625" style="23"/>
    <col min="6145" max="6145" width="41.5703125" style="23" customWidth="1"/>
    <col min="6146" max="6146" width="5.85546875" style="23" customWidth="1"/>
    <col min="6147" max="6147" width="7.85546875" style="23" customWidth="1"/>
    <col min="6148" max="6148" width="15.140625" style="23" customWidth="1"/>
    <col min="6149" max="6149" width="12.28515625" style="23" customWidth="1"/>
    <col min="6150" max="6150" width="14.140625" style="23" customWidth="1"/>
    <col min="6151" max="6151" width="14.7109375" style="23" customWidth="1"/>
    <col min="6152" max="6152" width="12.5703125" style="23" customWidth="1"/>
    <col min="6153" max="6153" width="11.5703125" style="23" customWidth="1"/>
    <col min="6154" max="6154" width="10.42578125" style="23" customWidth="1"/>
    <col min="6155" max="6159" width="0" style="23" hidden="1" customWidth="1"/>
    <col min="6160" max="6162" width="9.140625" style="23"/>
    <col min="6163" max="6165" width="10.140625" style="23" bestFit="1" customWidth="1"/>
    <col min="6166" max="6400" width="9.140625" style="23"/>
    <col min="6401" max="6401" width="41.5703125" style="23" customWidth="1"/>
    <col min="6402" max="6402" width="5.85546875" style="23" customWidth="1"/>
    <col min="6403" max="6403" width="7.85546875" style="23" customWidth="1"/>
    <col min="6404" max="6404" width="15.140625" style="23" customWidth="1"/>
    <col min="6405" max="6405" width="12.28515625" style="23" customWidth="1"/>
    <col min="6406" max="6406" width="14.140625" style="23" customWidth="1"/>
    <col min="6407" max="6407" width="14.7109375" style="23" customWidth="1"/>
    <col min="6408" max="6408" width="12.5703125" style="23" customWidth="1"/>
    <col min="6409" max="6409" width="11.5703125" style="23" customWidth="1"/>
    <col min="6410" max="6410" width="10.42578125" style="23" customWidth="1"/>
    <col min="6411" max="6415" width="0" style="23" hidden="1" customWidth="1"/>
    <col min="6416" max="6418" width="9.140625" style="23"/>
    <col min="6419" max="6421" width="10.140625" style="23" bestFit="1" customWidth="1"/>
    <col min="6422" max="6656" width="9.140625" style="23"/>
    <col min="6657" max="6657" width="41.5703125" style="23" customWidth="1"/>
    <col min="6658" max="6658" width="5.85546875" style="23" customWidth="1"/>
    <col min="6659" max="6659" width="7.85546875" style="23" customWidth="1"/>
    <col min="6660" max="6660" width="15.140625" style="23" customWidth="1"/>
    <col min="6661" max="6661" width="12.28515625" style="23" customWidth="1"/>
    <col min="6662" max="6662" width="14.140625" style="23" customWidth="1"/>
    <col min="6663" max="6663" width="14.7109375" style="23" customWidth="1"/>
    <col min="6664" max="6664" width="12.5703125" style="23" customWidth="1"/>
    <col min="6665" max="6665" width="11.5703125" style="23" customWidth="1"/>
    <col min="6666" max="6666" width="10.42578125" style="23" customWidth="1"/>
    <col min="6667" max="6671" width="0" style="23" hidden="1" customWidth="1"/>
    <col min="6672" max="6674" width="9.140625" style="23"/>
    <col min="6675" max="6677" width="10.140625" style="23" bestFit="1" customWidth="1"/>
    <col min="6678" max="6912" width="9.140625" style="23"/>
    <col min="6913" max="6913" width="41.5703125" style="23" customWidth="1"/>
    <col min="6914" max="6914" width="5.85546875" style="23" customWidth="1"/>
    <col min="6915" max="6915" width="7.85546875" style="23" customWidth="1"/>
    <col min="6916" max="6916" width="15.140625" style="23" customWidth="1"/>
    <col min="6917" max="6917" width="12.28515625" style="23" customWidth="1"/>
    <col min="6918" max="6918" width="14.140625" style="23" customWidth="1"/>
    <col min="6919" max="6919" width="14.7109375" style="23" customWidth="1"/>
    <col min="6920" max="6920" width="12.5703125" style="23" customWidth="1"/>
    <col min="6921" max="6921" width="11.5703125" style="23" customWidth="1"/>
    <col min="6922" max="6922" width="10.42578125" style="23" customWidth="1"/>
    <col min="6923" max="6927" width="0" style="23" hidden="1" customWidth="1"/>
    <col min="6928" max="6930" width="9.140625" style="23"/>
    <col min="6931" max="6933" width="10.140625" style="23" bestFit="1" customWidth="1"/>
    <col min="6934" max="7168" width="9.140625" style="23"/>
    <col min="7169" max="7169" width="41.5703125" style="23" customWidth="1"/>
    <col min="7170" max="7170" width="5.85546875" style="23" customWidth="1"/>
    <col min="7171" max="7171" width="7.85546875" style="23" customWidth="1"/>
    <col min="7172" max="7172" width="15.140625" style="23" customWidth="1"/>
    <col min="7173" max="7173" width="12.28515625" style="23" customWidth="1"/>
    <col min="7174" max="7174" width="14.140625" style="23" customWidth="1"/>
    <col min="7175" max="7175" width="14.7109375" style="23" customWidth="1"/>
    <col min="7176" max="7176" width="12.5703125" style="23" customWidth="1"/>
    <col min="7177" max="7177" width="11.5703125" style="23" customWidth="1"/>
    <col min="7178" max="7178" width="10.42578125" style="23" customWidth="1"/>
    <col min="7179" max="7183" width="0" style="23" hidden="1" customWidth="1"/>
    <col min="7184" max="7186" width="9.140625" style="23"/>
    <col min="7187" max="7189" width="10.140625" style="23" bestFit="1" customWidth="1"/>
    <col min="7190" max="7424" width="9.140625" style="23"/>
    <col min="7425" max="7425" width="41.5703125" style="23" customWidth="1"/>
    <col min="7426" max="7426" width="5.85546875" style="23" customWidth="1"/>
    <col min="7427" max="7427" width="7.85546875" style="23" customWidth="1"/>
    <col min="7428" max="7428" width="15.140625" style="23" customWidth="1"/>
    <col min="7429" max="7429" width="12.28515625" style="23" customWidth="1"/>
    <col min="7430" max="7430" width="14.140625" style="23" customWidth="1"/>
    <col min="7431" max="7431" width="14.7109375" style="23" customWidth="1"/>
    <col min="7432" max="7432" width="12.5703125" style="23" customWidth="1"/>
    <col min="7433" max="7433" width="11.5703125" style="23" customWidth="1"/>
    <col min="7434" max="7434" width="10.42578125" style="23" customWidth="1"/>
    <col min="7435" max="7439" width="0" style="23" hidden="1" customWidth="1"/>
    <col min="7440" max="7442" width="9.140625" style="23"/>
    <col min="7443" max="7445" width="10.140625" style="23" bestFit="1" customWidth="1"/>
    <col min="7446" max="7680" width="9.140625" style="23"/>
    <col min="7681" max="7681" width="41.5703125" style="23" customWidth="1"/>
    <col min="7682" max="7682" width="5.85546875" style="23" customWidth="1"/>
    <col min="7683" max="7683" width="7.85546875" style="23" customWidth="1"/>
    <col min="7684" max="7684" width="15.140625" style="23" customWidth="1"/>
    <col min="7685" max="7685" width="12.28515625" style="23" customWidth="1"/>
    <col min="7686" max="7686" width="14.140625" style="23" customWidth="1"/>
    <col min="7687" max="7687" width="14.7109375" style="23" customWidth="1"/>
    <col min="7688" max="7688" width="12.5703125" style="23" customWidth="1"/>
    <col min="7689" max="7689" width="11.5703125" style="23" customWidth="1"/>
    <col min="7690" max="7690" width="10.42578125" style="23" customWidth="1"/>
    <col min="7691" max="7695" width="0" style="23" hidden="1" customWidth="1"/>
    <col min="7696" max="7698" width="9.140625" style="23"/>
    <col min="7699" max="7701" width="10.140625" style="23" bestFit="1" customWidth="1"/>
    <col min="7702" max="7936" width="9.140625" style="23"/>
    <col min="7937" max="7937" width="41.5703125" style="23" customWidth="1"/>
    <col min="7938" max="7938" width="5.85546875" style="23" customWidth="1"/>
    <col min="7939" max="7939" width="7.85546875" style="23" customWidth="1"/>
    <col min="7940" max="7940" width="15.140625" style="23" customWidth="1"/>
    <col min="7941" max="7941" width="12.28515625" style="23" customWidth="1"/>
    <col min="7942" max="7942" width="14.140625" style="23" customWidth="1"/>
    <col min="7943" max="7943" width="14.7109375" style="23" customWidth="1"/>
    <col min="7944" max="7944" width="12.5703125" style="23" customWidth="1"/>
    <col min="7945" max="7945" width="11.5703125" style="23" customWidth="1"/>
    <col min="7946" max="7946" width="10.42578125" style="23" customWidth="1"/>
    <col min="7947" max="7951" width="0" style="23" hidden="1" customWidth="1"/>
    <col min="7952" max="7954" width="9.140625" style="23"/>
    <col min="7955" max="7957" width="10.140625" style="23" bestFit="1" customWidth="1"/>
    <col min="7958" max="8192" width="9.140625" style="23"/>
    <col min="8193" max="8193" width="41.5703125" style="23" customWidth="1"/>
    <col min="8194" max="8194" width="5.85546875" style="23" customWidth="1"/>
    <col min="8195" max="8195" width="7.85546875" style="23" customWidth="1"/>
    <col min="8196" max="8196" width="15.140625" style="23" customWidth="1"/>
    <col min="8197" max="8197" width="12.28515625" style="23" customWidth="1"/>
    <col min="8198" max="8198" width="14.140625" style="23" customWidth="1"/>
    <col min="8199" max="8199" width="14.7109375" style="23" customWidth="1"/>
    <col min="8200" max="8200" width="12.5703125" style="23" customWidth="1"/>
    <col min="8201" max="8201" width="11.5703125" style="23" customWidth="1"/>
    <col min="8202" max="8202" width="10.42578125" style="23" customWidth="1"/>
    <col min="8203" max="8207" width="0" style="23" hidden="1" customWidth="1"/>
    <col min="8208" max="8210" width="9.140625" style="23"/>
    <col min="8211" max="8213" width="10.140625" style="23" bestFit="1" customWidth="1"/>
    <col min="8214" max="8448" width="9.140625" style="23"/>
    <col min="8449" max="8449" width="41.5703125" style="23" customWidth="1"/>
    <col min="8450" max="8450" width="5.85546875" style="23" customWidth="1"/>
    <col min="8451" max="8451" width="7.85546875" style="23" customWidth="1"/>
    <col min="8452" max="8452" width="15.140625" style="23" customWidth="1"/>
    <col min="8453" max="8453" width="12.28515625" style="23" customWidth="1"/>
    <col min="8454" max="8454" width="14.140625" style="23" customWidth="1"/>
    <col min="8455" max="8455" width="14.7109375" style="23" customWidth="1"/>
    <col min="8456" max="8456" width="12.5703125" style="23" customWidth="1"/>
    <col min="8457" max="8457" width="11.5703125" style="23" customWidth="1"/>
    <col min="8458" max="8458" width="10.42578125" style="23" customWidth="1"/>
    <col min="8459" max="8463" width="0" style="23" hidden="1" customWidth="1"/>
    <col min="8464" max="8466" width="9.140625" style="23"/>
    <col min="8467" max="8469" width="10.140625" style="23" bestFit="1" customWidth="1"/>
    <col min="8470" max="8704" width="9.140625" style="23"/>
    <col min="8705" max="8705" width="41.5703125" style="23" customWidth="1"/>
    <col min="8706" max="8706" width="5.85546875" style="23" customWidth="1"/>
    <col min="8707" max="8707" width="7.85546875" style="23" customWidth="1"/>
    <col min="8708" max="8708" width="15.140625" style="23" customWidth="1"/>
    <col min="8709" max="8709" width="12.28515625" style="23" customWidth="1"/>
    <col min="8710" max="8710" width="14.140625" style="23" customWidth="1"/>
    <col min="8711" max="8711" width="14.7109375" style="23" customWidth="1"/>
    <col min="8712" max="8712" width="12.5703125" style="23" customWidth="1"/>
    <col min="8713" max="8713" width="11.5703125" style="23" customWidth="1"/>
    <col min="8714" max="8714" width="10.42578125" style="23" customWidth="1"/>
    <col min="8715" max="8719" width="0" style="23" hidden="1" customWidth="1"/>
    <col min="8720" max="8722" width="9.140625" style="23"/>
    <col min="8723" max="8725" width="10.140625" style="23" bestFit="1" customWidth="1"/>
    <col min="8726" max="8960" width="9.140625" style="23"/>
    <col min="8961" max="8961" width="41.5703125" style="23" customWidth="1"/>
    <col min="8962" max="8962" width="5.85546875" style="23" customWidth="1"/>
    <col min="8963" max="8963" width="7.85546875" style="23" customWidth="1"/>
    <col min="8964" max="8964" width="15.140625" style="23" customWidth="1"/>
    <col min="8965" max="8965" width="12.28515625" style="23" customWidth="1"/>
    <col min="8966" max="8966" width="14.140625" style="23" customWidth="1"/>
    <col min="8967" max="8967" width="14.7109375" style="23" customWidth="1"/>
    <col min="8968" max="8968" width="12.5703125" style="23" customWidth="1"/>
    <col min="8969" max="8969" width="11.5703125" style="23" customWidth="1"/>
    <col min="8970" max="8970" width="10.42578125" style="23" customWidth="1"/>
    <col min="8971" max="8975" width="0" style="23" hidden="1" customWidth="1"/>
    <col min="8976" max="8978" width="9.140625" style="23"/>
    <col min="8979" max="8981" width="10.140625" style="23" bestFit="1" customWidth="1"/>
    <col min="8982" max="9216" width="9.140625" style="23"/>
    <col min="9217" max="9217" width="41.5703125" style="23" customWidth="1"/>
    <col min="9218" max="9218" width="5.85546875" style="23" customWidth="1"/>
    <col min="9219" max="9219" width="7.85546875" style="23" customWidth="1"/>
    <col min="9220" max="9220" width="15.140625" style="23" customWidth="1"/>
    <col min="9221" max="9221" width="12.28515625" style="23" customWidth="1"/>
    <col min="9222" max="9222" width="14.140625" style="23" customWidth="1"/>
    <col min="9223" max="9223" width="14.7109375" style="23" customWidth="1"/>
    <col min="9224" max="9224" width="12.5703125" style="23" customWidth="1"/>
    <col min="9225" max="9225" width="11.5703125" style="23" customWidth="1"/>
    <col min="9226" max="9226" width="10.42578125" style="23" customWidth="1"/>
    <col min="9227" max="9231" width="0" style="23" hidden="1" customWidth="1"/>
    <col min="9232" max="9234" width="9.140625" style="23"/>
    <col min="9235" max="9237" width="10.140625" style="23" bestFit="1" customWidth="1"/>
    <col min="9238" max="9472" width="9.140625" style="23"/>
    <col min="9473" max="9473" width="41.5703125" style="23" customWidth="1"/>
    <col min="9474" max="9474" width="5.85546875" style="23" customWidth="1"/>
    <col min="9475" max="9475" width="7.85546875" style="23" customWidth="1"/>
    <col min="9476" max="9476" width="15.140625" style="23" customWidth="1"/>
    <col min="9477" max="9477" width="12.28515625" style="23" customWidth="1"/>
    <col min="9478" max="9478" width="14.140625" style="23" customWidth="1"/>
    <col min="9479" max="9479" width="14.7109375" style="23" customWidth="1"/>
    <col min="9480" max="9480" width="12.5703125" style="23" customWidth="1"/>
    <col min="9481" max="9481" width="11.5703125" style="23" customWidth="1"/>
    <col min="9482" max="9482" width="10.42578125" style="23" customWidth="1"/>
    <col min="9483" max="9487" width="0" style="23" hidden="1" customWidth="1"/>
    <col min="9488" max="9490" width="9.140625" style="23"/>
    <col min="9491" max="9493" width="10.140625" style="23" bestFit="1" customWidth="1"/>
    <col min="9494" max="9728" width="9.140625" style="23"/>
    <col min="9729" max="9729" width="41.5703125" style="23" customWidth="1"/>
    <col min="9730" max="9730" width="5.85546875" style="23" customWidth="1"/>
    <col min="9731" max="9731" width="7.85546875" style="23" customWidth="1"/>
    <col min="9732" max="9732" width="15.140625" style="23" customWidth="1"/>
    <col min="9733" max="9733" width="12.28515625" style="23" customWidth="1"/>
    <col min="9734" max="9734" width="14.140625" style="23" customWidth="1"/>
    <col min="9735" max="9735" width="14.7109375" style="23" customWidth="1"/>
    <col min="9736" max="9736" width="12.5703125" style="23" customWidth="1"/>
    <col min="9737" max="9737" width="11.5703125" style="23" customWidth="1"/>
    <col min="9738" max="9738" width="10.42578125" style="23" customWidth="1"/>
    <col min="9739" max="9743" width="0" style="23" hidden="1" customWidth="1"/>
    <col min="9744" max="9746" width="9.140625" style="23"/>
    <col min="9747" max="9749" width="10.140625" style="23" bestFit="1" customWidth="1"/>
    <col min="9750" max="9984" width="9.140625" style="23"/>
    <col min="9985" max="9985" width="41.5703125" style="23" customWidth="1"/>
    <col min="9986" max="9986" width="5.85546875" style="23" customWidth="1"/>
    <col min="9987" max="9987" width="7.85546875" style="23" customWidth="1"/>
    <col min="9988" max="9988" width="15.140625" style="23" customWidth="1"/>
    <col min="9989" max="9989" width="12.28515625" style="23" customWidth="1"/>
    <col min="9990" max="9990" width="14.140625" style="23" customWidth="1"/>
    <col min="9991" max="9991" width="14.7109375" style="23" customWidth="1"/>
    <col min="9992" max="9992" width="12.5703125" style="23" customWidth="1"/>
    <col min="9993" max="9993" width="11.5703125" style="23" customWidth="1"/>
    <col min="9994" max="9994" width="10.42578125" style="23" customWidth="1"/>
    <col min="9995" max="9999" width="0" style="23" hidden="1" customWidth="1"/>
    <col min="10000" max="10002" width="9.140625" style="23"/>
    <col min="10003" max="10005" width="10.140625" style="23" bestFit="1" customWidth="1"/>
    <col min="10006" max="10240" width="9.140625" style="23"/>
    <col min="10241" max="10241" width="41.5703125" style="23" customWidth="1"/>
    <col min="10242" max="10242" width="5.85546875" style="23" customWidth="1"/>
    <col min="10243" max="10243" width="7.85546875" style="23" customWidth="1"/>
    <col min="10244" max="10244" width="15.140625" style="23" customWidth="1"/>
    <col min="10245" max="10245" width="12.28515625" style="23" customWidth="1"/>
    <col min="10246" max="10246" width="14.140625" style="23" customWidth="1"/>
    <col min="10247" max="10247" width="14.7109375" style="23" customWidth="1"/>
    <col min="10248" max="10248" width="12.5703125" style="23" customWidth="1"/>
    <col min="10249" max="10249" width="11.5703125" style="23" customWidth="1"/>
    <col min="10250" max="10250" width="10.42578125" style="23" customWidth="1"/>
    <col min="10251" max="10255" width="0" style="23" hidden="1" customWidth="1"/>
    <col min="10256" max="10258" width="9.140625" style="23"/>
    <col min="10259" max="10261" width="10.140625" style="23" bestFit="1" customWidth="1"/>
    <col min="10262" max="10496" width="9.140625" style="23"/>
    <col min="10497" max="10497" width="41.5703125" style="23" customWidth="1"/>
    <col min="10498" max="10498" width="5.85546875" style="23" customWidth="1"/>
    <col min="10499" max="10499" width="7.85546875" style="23" customWidth="1"/>
    <col min="10500" max="10500" width="15.140625" style="23" customWidth="1"/>
    <col min="10501" max="10501" width="12.28515625" style="23" customWidth="1"/>
    <col min="10502" max="10502" width="14.140625" style="23" customWidth="1"/>
    <col min="10503" max="10503" width="14.7109375" style="23" customWidth="1"/>
    <col min="10504" max="10504" width="12.5703125" style="23" customWidth="1"/>
    <col min="10505" max="10505" width="11.5703125" style="23" customWidth="1"/>
    <col min="10506" max="10506" width="10.42578125" style="23" customWidth="1"/>
    <col min="10507" max="10511" width="0" style="23" hidden="1" customWidth="1"/>
    <col min="10512" max="10514" width="9.140625" style="23"/>
    <col min="10515" max="10517" width="10.140625" style="23" bestFit="1" customWidth="1"/>
    <col min="10518" max="10752" width="9.140625" style="23"/>
    <col min="10753" max="10753" width="41.5703125" style="23" customWidth="1"/>
    <col min="10754" max="10754" width="5.85546875" style="23" customWidth="1"/>
    <col min="10755" max="10755" width="7.85546875" style="23" customWidth="1"/>
    <col min="10756" max="10756" width="15.140625" style="23" customWidth="1"/>
    <col min="10757" max="10757" width="12.28515625" style="23" customWidth="1"/>
    <col min="10758" max="10758" width="14.140625" style="23" customWidth="1"/>
    <col min="10759" max="10759" width="14.7109375" style="23" customWidth="1"/>
    <col min="10760" max="10760" width="12.5703125" style="23" customWidth="1"/>
    <col min="10761" max="10761" width="11.5703125" style="23" customWidth="1"/>
    <col min="10762" max="10762" width="10.42578125" style="23" customWidth="1"/>
    <col min="10763" max="10767" width="0" style="23" hidden="1" customWidth="1"/>
    <col min="10768" max="10770" width="9.140625" style="23"/>
    <col min="10771" max="10773" width="10.140625" style="23" bestFit="1" customWidth="1"/>
    <col min="10774" max="11008" width="9.140625" style="23"/>
    <col min="11009" max="11009" width="41.5703125" style="23" customWidth="1"/>
    <col min="11010" max="11010" width="5.85546875" style="23" customWidth="1"/>
    <col min="11011" max="11011" width="7.85546875" style="23" customWidth="1"/>
    <col min="11012" max="11012" width="15.140625" style="23" customWidth="1"/>
    <col min="11013" max="11013" width="12.28515625" style="23" customWidth="1"/>
    <col min="11014" max="11014" width="14.140625" style="23" customWidth="1"/>
    <col min="11015" max="11015" width="14.7109375" style="23" customWidth="1"/>
    <col min="11016" max="11016" width="12.5703125" style="23" customWidth="1"/>
    <col min="11017" max="11017" width="11.5703125" style="23" customWidth="1"/>
    <col min="11018" max="11018" width="10.42578125" style="23" customWidth="1"/>
    <col min="11019" max="11023" width="0" style="23" hidden="1" customWidth="1"/>
    <col min="11024" max="11026" width="9.140625" style="23"/>
    <col min="11027" max="11029" width="10.140625" style="23" bestFit="1" customWidth="1"/>
    <col min="11030" max="11264" width="9.140625" style="23"/>
    <col min="11265" max="11265" width="41.5703125" style="23" customWidth="1"/>
    <col min="11266" max="11266" width="5.85546875" style="23" customWidth="1"/>
    <col min="11267" max="11267" width="7.85546875" style="23" customWidth="1"/>
    <col min="11268" max="11268" width="15.140625" style="23" customWidth="1"/>
    <col min="11269" max="11269" width="12.28515625" style="23" customWidth="1"/>
    <col min="11270" max="11270" width="14.140625" style="23" customWidth="1"/>
    <col min="11271" max="11271" width="14.7109375" style="23" customWidth="1"/>
    <col min="11272" max="11272" width="12.5703125" style="23" customWidth="1"/>
    <col min="11273" max="11273" width="11.5703125" style="23" customWidth="1"/>
    <col min="11274" max="11274" width="10.42578125" style="23" customWidth="1"/>
    <col min="11275" max="11279" width="0" style="23" hidden="1" customWidth="1"/>
    <col min="11280" max="11282" width="9.140625" style="23"/>
    <col min="11283" max="11285" width="10.140625" style="23" bestFit="1" customWidth="1"/>
    <col min="11286" max="11520" width="9.140625" style="23"/>
    <col min="11521" max="11521" width="41.5703125" style="23" customWidth="1"/>
    <col min="11522" max="11522" width="5.85546875" style="23" customWidth="1"/>
    <col min="11523" max="11523" width="7.85546875" style="23" customWidth="1"/>
    <col min="11524" max="11524" width="15.140625" style="23" customWidth="1"/>
    <col min="11525" max="11525" width="12.28515625" style="23" customWidth="1"/>
    <col min="11526" max="11526" width="14.140625" style="23" customWidth="1"/>
    <col min="11527" max="11527" width="14.7109375" style="23" customWidth="1"/>
    <col min="11528" max="11528" width="12.5703125" style="23" customWidth="1"/>
    <col min="11529" max="11529" width="11.5703125" style="23" customWidth="1"/>
    <col min="11530" max="11530" width="10.42578125" style="23" customWidth="1"/>
    <col min="11531" max="11535" width="0" style="23" hidden="1" customWidth="1"/>
    <col min="11536" max="11538" width="9.140625" style="23"/>
    <col min="11539" max="11541" width="10.140625" style="23" bestFit="1" customWidth="1"/>
    <col min="11542" max="11776" width="9.140625" style="23"/>
    <col min="11777" max="11777" width="41.5703125" style="23" customWidth="1"/>
    <col min="11778" max="11778" width="5.85546875" style="23" customWidth="1"/>
    <col min="11779" max="11779" width="7.85546875" style="23" customWidth="1"/>
    <col min="11780" max="11780" width="15.140625" style="23" customWidth="1"/>
    <col min="11781" max="11781" width="12.28515625" style="23" customWidth="1"/>
    <col min="11782" max="11782" width="14.140625" style="23" customWidth="1"/>
    <col min="11783" max="11783" width="14.7109375" style="23" customWidth="1"/>
    <col min="11784" max="11784" width="12.5703125" style="23" customWidth="1"/>
    <col min="11785" max="11785" width="11.5703125" style="23" customWidth="1"/>
    <col min="11786" max="11786" width="10.42578125" style="23" customWidth="1"/>
    <col min="11787" max="11791" width="0" style="23" hidden="1" customWidth="1"/>
    <col min="11792" max="11794" width="9.140625" style="23"/>
    <col min="11795" max="11797" width="10.140625" style="23" bestFit="1" customWidth="1"/>
    <col min="11798" max="12032" width="9.140625" style="23"/>
    <col min="12033" max="12033" width="41.5703125" style="23" customWidth="1"/>
    <col min="12034" max="12034" width="5.85546875" style="23" customWidth="1"/>
    <col min="12035" max="12035" width="7.85546875" style="23" customWidth="1"/>
    <col min="12036" max="12036" width="15.140625" style="23" customWidth="1"/>
    <col min="12037" max="12037" width="12.28515625" style="23" customWidth="1"/>
    <col min="12038" max="12038" width="14.140625" style="23" customWidth="1"/>
    <col min="12039" max="12039" width="14.7109375" style="23" customWidth="1"/>
    <col min="12040" max="12040" width="12.5703125" style="23" customWidth="1"/>
    <col min="12041" max="12041" width="11.5703125" style="23" customWidth="1"/>
    <col min="12042" max="12042" width="10.42578125" style="23" customWidth="1"/>
    <col min="12043" max="12047" width="0" style="23" hidden="1" customWidth="1"/>
    <col min="12048" max="12050" width="9.140625" style="23"/>
    <col min="12051" max="12053" width="10.140625" style="23" bestFit="1" customWidth="1"/>
    <col min="12054" max="12288" width="9.140625" style="23"/>
    <col min="12289" max="12289" width="41.5703125" style="23" customWidth="1"/>
    <col min="12290" max="12290" width="5.85546875" style="23" customWidth="1"/>
    <col min="12291" max="12291" width="7.85546875" style="23" customWidth="1"/>
    <col min="12292" max="12292" width="15.140625" style="23" customWidth="1"/>
    <col min="12293" max="12293" width="12.28515625" style="23" customWidth="1"/>
    <col min="12294" max="12294" width="14.140625" style="23" customWidth="1"/>
    <col min="12295" max="12295" width="14.7109375" style="23" customWidth="1"/>
    <col min="12296" max="12296" width="12.5703125" style="23" customWidth="1"/>
    <col min="12297" max="12297" width="11.5703125" style="23" customWidth="1"/>
    <col min="12298" max="12298" width="10.42578125" style="23" customWidth="1"/>
    <col min="12299" max="12303" width="0" style="23" hidden="1" customWidth="1"/>
    <col min="12304" max="12306" width="9.140625" style="23"/>
    <col min="12307" max="12309" width="10.140625" style="23" bestFit="1" customWidth="1"/>
    <col min="12310" max="12544" width="9.140625" style="23"/>
    <col min="12545" max="12545" width="41.5703125" style="23" customWidth="1"/>
    <col min="12546" max="12546" width="5.85546875" style="23" customWidth="1"/>
    <col min="12547" max="12547" width="7.85546875" style="23" customWidth="1"/>
    <col min="12548" max="12548" width="15.140625" style="23" customWidth="1"/>
    <col min="12549" max="12549" width="12.28515625" style="23" customWidth="1"/>
    <col min="12550" max="12550" width="14.140625" style="23" customWidth="1"/>
    <col min="12551" max="12551" width="14.7109375" style="23" customWidth="1"/>
    <col min="12552" max="12552" width="12.5703125" style="23" customWidth="1"/>
    <col min="12553" max="12553" width="11.5703125" style="23" customWidth="1"/>
    <col min="12554" max="12554" width="10.42578125" style="23" customWidth="1"/>
    <col min="12555" max="12559" width="0" style="23" hidden="1" customWidth="1"/>
    <col min="12560" max="12562" width="9.140625" style="23"/>
    <col min="12563" max="12565" width="10.140625" style="23" bestFit="1" customWidth="1"/>
    <col min="12566" max="12800" width="9.140625" style="23"/>
    <col min="12801" max="12801" width="41.5703125" style="23" customWidth="1"/>
    <col min="12802" max="12802" width="5.85546875" style="23" customWidth="1"/>
    <col min="12803" max="12803" width="7.85546875" style="23" customWidth="1"/>
    <col min="12804" max="12804" width="15.140625" style="23" customWidth="1"/>
    <col min="12805" max="12805" width="12.28515625" style="23" customWidth="1"/>
    <col min="12806" max="12806" width="14.140625" style="23" customWidth="1"/>
    <col min="12807" max="12807" width="14.7109375" style="23" customWidth="1"/>
    <col min="12808" max="12808" width="12.5703125" style="23" customWidth="1"/>
    <col min="12809" max="12809" width="11.5703125" style="23" customWidth="1"/>
    <col min="12810" max="12810" width="10.42578125" style="23" customWidth="1"/>
    <col min="12811" max="12815" width="0" style="23" hidden="1" customWidth="1"/>
    <col min="12816" max="12818" width="9.140625" style="23"/>
    <col min="12819" max="12821" width="10.140625" style="23" bestFit="1" customWidth="1"/>
    <col min="12822" max="13056" width="9.140625" style="23"/>
    <col min="13057" max="13057" width="41.5703125" style="23" customWidth="1"/>
    <col min="13058" max="13058" width="5.85546875" style="23" customWidth="1"/>
    <col min="13059" max="13059" width="7.85546875" style="23" customWidth="1"/>
    <col min="13060" max="13060" width="15.140625" style="23" customWidth="1"/>
    <col min="13061" max="13061" width="12.28515625" style="23" customWidth="1"/>
    <col min="13062" max="13062" width="14.140625" style="23" customWidth="1"/>
    <col min="13063" max="13063" width="14.7109375" style="23" customWidth="1"/>
    <col min="13064" max="13064" width="12.5703125" style="23" customWidth="1"/>
    <col min="13065" max="13065" width="11.5703125" style="23" customWidth="1"/>
    <col min="13066" max="13066" width="10.42578125" style="23" customWidth="1"/>
    <col min="13067" max="13071" width="0" style="23" hidden="1" customWidth="1"/>
    <col min="13072" max="13074" width="9.140625" style="23"/>
    <col min="13075" max="13077" width="10.140625" style="23" bestFit="1" customWidth="1"/>
    <col min="13078" max="13312" width="9.140625" style="23"/>
    <col min="13313" max="13313" width="41.5703125" style="23" customWidth="1"/>
    <col min="13314" max="13314" width="5.85546875" style="23" customWidth="1"/>
    <col min="13315" max="13315" width="7.85546875" style="23" customWidth="1"/>
    <col min="13316" max="13316" width="15.140625" style="23" customWidth="1"/>
    <col min="13317" max="13317" width="12.28515625" style="23" customWidth="1"/>
    <col min="13318" max="13318" width="14.140625" style="23" customWidth="1"/>
    <col min="13319" max="13319" width="14.7109375" style="23" customWidth="1"/>
    <col min="13320" max="13320" width="12.5703125" style="23" customWidth="1"/>
    <col min="13321" max="13321" width="11.5703125" style="23" customWidth="1"/>
    <col min="13322" max="13322" width="10.42578125" style="23" customWidth="1"/>
    <col min="13323" max="13327" width="0" style="23" hidden="1" customWidth="1"/>
    <col min="13328" max="13330" width="9.140625" style="23"/>
    <col min="13331" max="13333" width="10.140625" style="23" bestFit="1" customWidth="1"/>
    <col min="13334" max="13568" width="9.140625" style="23"/>
    <col min="13569" max="13569" width="41.5703125" style="23" customWidth="1"/>
    <col min="13570" max="13570" width="5.85546875" style="23" customWidth="1"/>
    <col min="13571" max="13571" width="7.85546875" style="23" customWidth="1"/>
    <col min="13572" max="13572" width="15.140625" style="23" customWidth="1"/>
    <col min="13573" max="13573" width="12.28515625" style="23" customWidth="1"/>
    <col min="13574" max="13574" width="14.140625" style="23" customWidth="1"/>
    <col min="13575" max="13575" width="14.7109375" style="23" customWidth="1"/>
    <col min="13576" max="13576" width="12.5703125" style="23" customWidth="1"/>
    <col min="13577" max="13577" width="11.5703125" style="23" customWidth="1"/>
    <col min="13578" max="13578" width="10.42578125" style="23" customWidth="1"/>
    <col min="13579" max="13583" width="0" style="23" hidden="1" customWidth="1"/>
    <col min="13584" max="13586" width="9.140625" style="23"/>
    <col min="13587" max="13589" width="10.140625" style="23" bestFit="1" customWidth="1"/>
    <col min="13590" max="13824" width="9.140625" style="23"/>
    <col min="13825" max="13825" width="41.5703125" style="23" customWidth="1"/>
    <col min="13826" max="13826" width="5.85546875" style="23" customWidth="1"/>
    <col min="13827" max="13827" width="7.85546875" style="23" customWidth="1"/>
    <col min="13828" max="13828" width="15.140625" style="23" customWidth="1"/>
    <col min="13829" max="13829" width="12.28515625" style="23" customWidth="1"/>
    <col min="13830" max="13830" width="14.140625" style="23" customWidth="1"/>
    <col min="13831" max="13831" width="14.7109375" style="23" customWidth="1"/>
    <col min="13832" max="13832" width="12.5703125" style="23" customWidth="1"/>
    <col min="13833" max="13833" width="11.5703125" style="23" customWidth="1"/>
    <col min="13834" max="13834" width="10.42578125" style="23" customWidth="1"/>
    <col min="13835" max="13839" width="0" style="23" hidden="1" customWidth="1"/>
    <col min="13840" max="13842" width="9.140625" style="23"/>
    <col min="13843" max="13845" width="10.140625" style="23" bestFit="1" customWidth="1"/>
    <col min="13846" max="14080" width="9.140625" style="23"/>
    <col min="14081" max="14081" width="41.5703125" style="23" customWidth="1"/>
    <col min="14082" max="14082" width="5.85546875" style="23" customWidth="1"/>
    <col min="14083" max="14083" width="7.85546875" style="23" customWidth="1"/>
    <col min="14084" max="14084" width="15.140625" style="23" customWidth="1"/>
    <col min="14085" max="14085" width="12.28515625" style="23" customWidth="1"/>
    <col min="14086" max="14086" width="14.140625" style="23" customWidth="1"/>
    <col min="14087" max="14087" width="14.7109375" style="23" customWidth="1"/>
    <col min="14088" max="14088" width="12.5703125" style="23" customWidth="1"/>
    <col min="14089" max="14089" width="11.5703125" style="23" customWidth="1"/>
    <col min="14090" max="14090" width="10.42578125" style="23" customWidth="1"/>
    <col min="14091" max="14095" width="0" style="23" hidden="1" customWidth="1"/>
    <col min="14096" max="14098" width="9.140625" style="23"/>
    <col min="14099" max="14101" width="10.140625" style="23" bestFit="1" customWidth="1"/>
    <col min="14102" max="14336" width="9.140625" style="23"/>
    <col min="14337" max="14337" width="41.5703125" style="23" customWidth="1"/>
    <col min="14338" max="14338" width="5.85546875" style="23" customWidth="1"/>
    <col min="14339" max="14339" width="7.85546875" style="23" customWidth="1"/>
    <col min="14340" max="14340" width="15.140625" style="23" customWidth="1"/>
    <col min="14341" max="14341" width="12.28515625" style="23" customWidth="1"/>
    <col min="14342" max="14342" width="14.140625" style="23" customWidth="1"/>
    <col min="14343" max="14343" width="14.7109375" style="23" customWidth="1"/>
    <col min="14344" max="14344" width="12.5703125" style="23" customWidth="1"/>
    <col min="14345" max="14345" width="11.5703125" style="23" customWidth="1"/>
    <col min="14346" max="14346" width="10.42578125" style="23" customWidth="1"/>
    <col min="14347" max="14351" width="0" style="23" hidden="1" customWidth="1"/>
    <col min="14352" max="14354" width="9.140625" style="23"/>
    <col min="14355" max="14357" width="10.140625" style="23" bestFit="1" customWidth="1"/>
    <col min="14358" max="14592" width="9.140625" style="23"/>
    <col min="14593" max="14593" width="41.5703125" style="23" customWidth="1"/>
    <col min="14594" max="14594" width="5.85546875" style="23" customWidth="1"/>
    <col min="14595" max="14595" width="7.85546875" style="23" customWidth="1"/>
    <col min="14596" max="14596" width="15.140625" style="23" customWidth="1"/>
    <col min="14597" max="14597" width="12.28515625" style="23" customWidth="1"/>
    <col min="14598" max="14598" width="14.140625" style="23" customWidth="1"/>
    <col min="14599" max="14599" width="14.7109375" style="23" customWidth="1"/>
    <col min="14600" max="14600" width="12.5703125" style="23" customWidth="1"/>
    <col min="14601" max="14601" width="11.5703125" style="23" customWidth="1"/>
    <col min="14602" max="14602" width="10.42578125" style="23" customWidth="1"/>
    <col min="14603" max="14607" width="0" style="23" hidden="1" customWidth="1"/>
    <col min="14608" max="14610" width="9.140625" style="23"/>
    <col min="14611" max="14613" width="10.140625" style="23" bestFit="1" customWidth="1"/>
    <col min="14614" max="14848" width="9.140625" style="23"/>
    <col min="14849" max="14849" width="41.5703125" style="23" customWidth="1"/>
    <col min="14850" max="14850" width="5.85546875" style="23" customWidth="1"/>
    <col min="14851" max="14851" width="7.85546875" style="23" customWidth="1"/>
    <col min="14852" max="14852" width="15.140625" style="23" customWidth="1"/>
    <col min="14853" max="14853" width="12.28515625" style="23" customWidth="1"/>
    <col min="14854" max="14854" width="14.140625" style="23" customWidth="1"/>
    <col min="14855" max="14855" width="14.7109375" style="23" customWidth="1"/>
    <col min="14856" max="14856" width="12.5703125" style="23" customWidth="1"/>
    <col min="14857" max="14857" width="11.5703125" style="23" customWidth="1"/>
    <col min="14858" max="14858" width="10.42578125" style="23" customWidth="1"/>
    <col min="14859" max="14863" width="0" style="23" hidden="1" customWidth="1"/>
    <col min="14864" max="14866" width="9.140625" style="23"/>
    <col min="14867" max="14869" width="10.140625" style="23" bestFit="1" customWidth="1"/>
    <col min="14870" max="15104" width="9.140625" style="23"/>
    <col min="15105" max="15105" width="41.5703125" style="23" customWidth="1"/>
    <col min="15106" max="15106" width="5.85546875" style="23" customWidth="1"/>
    <col min="15107" max="15107" width="7.85546875" style="23" customWidth="1"/>
    <col min="15108" max="15108" width="15.140625" style="23" customWidth="1"/>
    <col min="15109" max="15109" width="12.28515625" style="23" customWidth="1"/>
    <col min="15110" max="15110" width="14.140625" style="23" customWidth="1"/>
    <col min="15111" max="15111" width="14.7109375" style="23" customWidth="1"/>
    <col min="15112" max="15112" width="12.5703125" style="23" customWidth="1"/>
    <col min="15113" max="15113" width="11.5703125" style="23" customWidth="1"/>
    <col min="15114" max="15114" width="10.42578125" style="23" customWidth="1"/>
    <col min="15115" max="15119" width="0" style="23" hidden="1" customWidth="1"/>
    <col min="15120" max="15122" width="9.140625" style="23"/>
    <col min="15123" max="15125" width="10.140625" style="23" bestFit="1" customWidth="1"/>
    <col min="15126" max="15360" width="9.140625" style="23"/>
    <col min="15361" max="15361" width="41.5703125" style="23" customWidth="1"/>
    <col min="15362" max="15362" width="5.85546875" style="23" customWidth="1"/>
    <col min="15363" max="15363" width="7.85546875" style="23" customWidth="1"/>
    <col min="15364" max="15364" width="15.140625" style="23" customWidth="1"/>
    <col min="15365" max="15365" width="12.28515625" style="23" customWidth="1"/>
    <col min="15366" max="15366" width="14.140625" style="23" customWidth="1"/>
    <col min="15367" max="15367" width="14.7109375" style="23" customWidth="1"/>
    <col min="15368" max="15368" width="12.5703125" style="23" customWidth="1"/>
    <col min="15369" max="15369" width="11.5703125" style="23" customWidth="1"/>
    <col min="15370" max="15370" width="10.42578125" style="23" customWidth="1"/>
    <col min="15371" max="15375" width="0" style="23" hidden="1" customWidth="1"/>
    <col min="15376" max="15378" width="9.140625" style="23"/>
    <col min="15379" max="15381" width="10.140625" style="23" bestFit="1" customWidth="1"/>
    <col min="15382" max="15616" width="9.140625" style="23"/>
    <col min="15617" max="15617" width="41.5703125" style="23" customWidth="1"/>
    <col min="15618" max="15618" width="5.85546875" style="23" customWidth="1"/>
    <col min="15619" max="15619" width="7.85546875" style="23" customWidth="1"/>
    <col min="15620" max="15620" width="15.140625" style="23" customWidth="1"/>
    <col min="15621" max="15621" width="12.28515625" style="23" customWidth="1"/>
    <col min="15622" max="15622" width="14.140625" style="23" customWidth="1"/>
    <col min="15623" max="15623" width="14.7109375" style="23" customWidth="1"/>
    <col min="15624" max="15624" width="12.5703125" style="23" customWidth="1"/>
    <col min="15625" max="15625" width="11.5703125" style="23" customWidth="1"/>
    <col min="15626" max="15626" width="10.42578125" style="23" customWidth="1"/>
    <col min="15627" max="15631" width="0" style="23" hidden="1" customWidth="1"/>
    <col min="15632" max="15634" width="9.140625" style="23"/>
    <col min="15635" max="15637" width="10.140625" style="23" bestFit="1" customWidth="1"/>
    <col min="15638" max="15872" width="9.140625" style="23"/>
    <col min="15873" max="15873" width="41.5703125" style="23" customWidth="1"/>
    <col min="15874" max="15874" width="5.85546875" style="23" customWidth="1"/>
    <col min="15875" max="15875" width="7.85546875" style="23" customWidth="1"/>
    <col min="15876" max="15876" width="15.140625" style="23" customWidth="1"/>
    <col min="15877" max="15877" width="12.28515625" style="23" customWidth="1"/>
    <col min="15878" max="15878" width="14.140625" style="23" customWidth="1"/>
    <col min="15879" max="15879" width="14.7109375" style="23" customWidth="1"/>
    <col min="15880" max="15880" width="12.5703125" style="23" customWidth="1"/>
    <col min="15881" max="15881" width="11.5703125" style="23" customWidth="1"/>
    <col min="15882" max="15882" width="10.42578125" style="23" customWidth="1"/>
    <col min="15883" max="15887" width="0" style="23" hidden="1" customWidth="1"/>
    <col min="15888" max="15890" width="9.140625" style="23"/>
    <col min="15891" max="15893" width="10.140625" style="23" bestFit="1" customWidth="1"/>
    <col min="15894" max="16128" width="9.140625" style="23"/>
    <col min="16129" max="16129" width="41.5703125" style="23" customWidth="1"/>
    <col min="16130" max="16130" width="5.85546875" style="23" customWidth="1"/>
    <col min="16131" max="16131" width="7.85546875" style="23" customWidth="1"/>
    <col min="16132" max="16132" width="15.140625" style="23" customWidth="1"/>
    <col min="16133" max="16133" width="12.28515625" style="23" customWidth="1"/>
    <col min="16134" max="16134" width="14.140625" style="23" customWidth="1"/>
    <col min="16135" max="16135" width="14.7109375" style="23" customWidth="1"/>
    <col min="16136" max="16136" width="12.5703125" style="23" customWidth="1"/>
    <col min="16137" max="16137" width="11.5703125" style="23" customWidth="1"/>
    <col min="16138" max="16138" width="10.42578125" style="23" customWidth="1"/>
    <col min="16139" max="16143" width="0" style="23" hidden="1" customWidth="1"/>
    <col min="16144" max="16146" width="9.140625" style="23"/>
    <col min="16147" max="16149" width="10.140625" style="23" bestFit="1" customWidth="1"/>
    <col min="16150" max="16384" width="9.140625" style="23"/>
  </cols>
  <sheetData>
    <row r="1" spans="1:14" ht="20.2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93" t="s">
        <v>172</v>
      </c>
      <c r="J1" s="94"/>
      <c r="K1" s="2"/>
    </row>
    <row r="2" spans="1:14" ht="20.25" hidden="1" customHeight="1" x14ac:dyDescent="0.2">
      <c r="A2" s="1"/>
      <c r="B2" s="2"/>
      <c r="C2" s="2"/>
      <c r="D2" s="2"/>
      <c r="E2" s="2"/>
      <c r="F2" s="2"/>
      <c r="G2" s="2"/>
      <c r="H2" s="2"/>
      <c r="I2" s="54"/>
      <c r="J2" s="54"/>
      <c r="K2" s="2"/>
    </row>
    <row r="3" spans="1:14" ht="27.75" customHeight="1" x14ac:dyDescent="0.2">
      <c r="A3" s="95" t="s">
        <v>158</v>
      </c>
      <c r="B3" s="95"/>
      <c r="C3" s="95"/>
      <c r="D3" s="95"/>
      <c r="E3" s="95"/>
      <c r="F3" s="95"/>
      <c r="G3" s="95"/>
      <c r="H3" s="95"/>
      <c r="I3" s="95"/>
      <c r="J3" s="95"/>
      <c r="K3" s="2"/>
    </row>
    <row r="4" spans="1:14" ht="18.75" hidden="1" customHeight="1" thickBot="1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2"/>
    </row>
    <row r="5" spans="1:14" ht="18.75" hidden="1" customHeigh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2"/>
    </row>
    <row r="6" spans="1:14" ht="18.75" customHeight="1" thickBot="1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2"/>
    </row>
    <row r="7" spans="1:14" ht="17.25" customHeight="1" x14ac:dyDescent="0.2">
      <c r="A7" s="2"/>
      <c r="B7" s="2"/>
      <c r="C7" s="2"/>
      <c r="D7" s="2"/>
      <c r="E7" s="2"/>
      <c r="F7" s="2"/>
      <c r="G7" s="2"/>
      <c r="H7" s="2"/>
      <c r="I7" s="97" t="s">
        <v>153</v>
      </c>
      <c r="J7" s="98"/>
      <c r="K7" s="2"/>
    </row>
    <row r="8" spans="1:14" ht="57.75" customHeight="1" x14ac:dyDescent="0.2">
      <c r="A8" s="55" t="s">
        <v>1</v>
      </c>
      <c r="B8" s="56" t="s">
        <v>165</v>
      </c>
      <c r="C8" s="56" t="s">
        <v>2</v>
      </c>
      <c r="D8" s="57" t="s">
        <v>154</v>
      </c>
      <c r="E8" s="57" t="s">
        <v>155</v>
      </c>
      <c r="F8" s="57" t="s">
        <v>3</v>
      </c>
      <c r="G8" s="57" t="s">
        <v>120</v>
      </c>
      <c r="H8" s="57" t="s">
        <v>150</v>
      </c>
      <c r="I8" s="57" t="s">
        <v>156</v>
      </c>
      <c r="J8" s="57" t="s">
        <v>157</v>
      </c>
      <c r="K8" s="2"/>
    </row>
    <row r="9" spans="1:14" ht="13.5" customHeight="1" x14ac:dyDescent="0.2">
      <c r="A9" s="58">
        <v>1</v>
      </c>
      <c r="B9" s="58">
        <v>2</v>
      </c>
      <c r="C9" s="58">
        <v>3</v>
      </c>
      <c r="D9" s="58">
        <v>4</v>
      </c>
      <c r="E9" s="58">
        <v>5</v>
      </c>
      <c r="F9" s="58">
        <v>6</v>
      </c>
      <c r="G9" s="59">
        <v>7</v>
      </c>
      <c r="H9" s="59">
        <v>8</v>
      </c>
      <c r="I9" s="60">
        <v>9</v>
      </c>
      <c r="J9" s="59">
        <v>10</v>
      </c>
      <c r="K9" s="2"/>
    </row>
    <row r="10" spans="1:14" ht="20.100000000000001" customHeight="1" x14ac:dyDescent="0.2">
      <c r="A10" s="92" t="s">
        <v>164</v>
      </c>
      <c r="B10" s="92"/>
      <c r="C10" s="92"/>
      <c r="D10" s="92"/>
      <c r="E10" s="92"/>
      <c r="F10" s="92"/>
      <c r="G10" s="92"/>
      <c r="H10" s="92"/>
      <c r="I10" s="92"/>
      <c r="J10" s="92"/>
      <c r="K10" s="3">
        <f>D10-E10</f>
        <v>0</v>
      </c>
      <c r="N10" s="32">
        <f>E10+G10-F10+H10+I10+J10</f>
        <v>0</v>
      </c>
    </row>
    <row r="11" spans="1:14" ht="42" customHeight="1" x14ac:dyDescent="0.25">
      <c r="A11" s="43" t="s">
        <v>166</v>
      </c>
      <c r="B11" s="87" t="s">
        <v>168</v>
      </c>
      <c r="C11" s="87" t="s">
        <v>92</v>
      </c>
      <c r="D11" s="80">
        <v>114761</v>
      </c>
      <c r="E11" s="80">
        <v>114761</v>
      </c>
      <c r="F11" s="80">
        <v>114761</v>
      </c>
      <c r="G11" s="88">
        <v>0</v>
      </c>
      <c r="H11" s="88">
        <v>0</v>
      </c>
      <c r="I11" s="88">
        <v>0</v>
      </c>
      <c r="J11" s="88">
        <v>0</v>
      </c>
      <c r="K11" s="3"/>
      <c r="N11" s="32"/>
    </row>
    <row r="12" spans="1:14" ht="24" customHeight="1" x14ac:dyDescent="0.25">
      <c r="A12" s="91" t="s">
        <v>167</v>
      </c>
      <c r="B12" s="91"/>
      <c r="C12" s="91"/>
      <c r="D12" s="53">
        <f>D11</f>
        <v>114761</v>
      </c>
      <c r="E12" s="53">
        <f t="shared" ref="E12:F12" si="0">E11</f>
        <v>114761</v>
      </c>
      <c r="F12" s="53">
        <f t="shared" si="0"/>
        <v>114761</v>
      </c>
      <c r="G12" s="53">
        <f t="shared" ref="G12" si="1">G11</f>
        <v>0</v>
      </c>
      <c r="H12" s="53">
        <f t="shared" ref="H12" si="2">H11</f>
        <v>0</v>
      </c>
      <c r="I12" s="53">
        <f t="shared" ref="I12" si="3">I11</f>
        <v>0</v>
      </c>
      <c r="J12" s="53">
        <f t="shared" ref="J12" si="4">J11</f>
        <v>0</v>
      </c>
      <c r="K12" s="3">
        <f>D12-E12</f>
        <v>0</v>
      </c>
      <c r="N12" s="32">
        <f>E12+G12-F12+H12+I12+J12</f>
        <v>0</v>
      </c>
    </row>
    <row r="13" spans="1:14" ht="24.95" customHeight="1" x14ac:dyDescent="0.2">
      <c r="A13" s="92" t="s">
        <v>163</v>
      </c>
      <c r="B13" s="92"/>
      <c r="C13" s="92"/>
      <c r="D13" s="92"/>
      <c r="E13" s="92"/>
      <c r="F13" s="92"/>
      <c r="G13" s="92"/>
      <c r="H13" s="92"/>
      <c r="I13" s="92"/>
      <c r="J13" s="92"/>
      <c r="K13" s="3">
        <f t="shared" ref="K13:K20" si="5">D13-E13</f>
        <v>0</v>
      </c>
      <c r="N13" s="32">
        <f t="shared" ref="N13:N20" si="6">E13+G13-F13+H13+I13+J13</f>
        <v>0</v>
      </c>
    </row>
    <row r="14" spans="1:14" ht="26.25" hidden="1" x14ac:dyDescent="0.25">
      <c r="A14" s="64" t="s">
        <v>7</v>
      </c>
      <c r="B14" s="47"/>
      <c r="C14" s="48" t="s">
        <v>8</v>
      </c>
      <c r="D14" s="44">
        <v>500000</v>
      </c>
      <c r="E14" s="44">
        <f>D14</f>
        <v>500000</v>
      </c>
      <c r="F14" s="61">
        <f t="shared" ref="F14:F45" si="7">D14+G14+H14+I14+J14</f>
        <v>1815422</v>
      </c>
      <c r="G14" s="45">
        <v>1315422</v>
      </c>
      <c r="H14" s="45">
        <v>0</v>
      </c>
      <c r="I14" s="45">
        <v>0</v>
      </c>
      <c r="J14" s="45">
        <v>0</v>
      </c>
      <c r="K14" s="3">
        <f t="shared" si="5"/>
        <v>0</v>
      </c>
      <c r="N14" s="32">
        <f t="shared" si="6"/>
        <v>0</v>
      </c>
    </row>
    <row r="15" spans="1:14" ht="51.75" hidden="1" x14ac:dyDescent="0.25">
      <c r="A15" s="64" t="s">
        <v>9</v>
      </c>
      <c r="B15" s="47"/>
      <c r="C15" s="48" t="s">
        <v>8</v>
      </c>
      <c r="D15" s="44">
        <v>237000</v>
      </c>
      <c r="E15" s="44">
        <f>D15</f>
        <v>237000</v>
      </c>
      <c r="F15" s="61">
        <f t="shared" si="7"/>
        <v>237000</v>
      </c>
      <c r="G15" s="45">
        <v>0</v>
      </c>
      <c r="H15" s="45">
        <v>0</v>
      </c>
      <c r="I15" s="45">
        <v>0</v>
      </c>
      <c r="J15" s="45">
        <v>0</v>
      </c>
      <c r="K15" s="3">
        <f t="shared" si="5"/>
        <v>0</v>
      </c>
      <c r="N15" s="32">
        <f t="shared" si="6"/>
        <v>0</v>
      </c>
    </row>
    <row r="16" spans="1:14" ht="39" hidden="1" x14ac:dyDescent="0.25">
      <c r="A16" s="65" t="s">
        <v>10</v>
      </c>
      <c r="B16" s="47"/>
      <c r="C16" s="48" t="s">
        <v>8</v>
      </c>
      <c r="D16" s="45">
        <v>1000</v>
      </c>
      <c r="E16" s="44">
        <f t="shared" ref="E16:E64" si="8">D16</f>
        <v>1000</v>
      </c>
      <c r="F16" s="61">
        <f t="shared" si="7"/>
        <v>1490000</v>
      </c>
      <c r="G16" s="45">
        <v>1489000</v>
      </c>
      <c r="H16" s="45">
        <v>0</v>
      </c>
      <c r="I16" s="45">
        <v>0</v>
      </c>
      <c r="J16" s="45">
        <v>0</v>
      </c>
      <c r="K16" s="3">
        <f t="shared" si="5"/>
        <v>0</v>
      </c>
      <c r="N16" s="32">
        <f t="shared" si="6"/>
        <v>0</v>
      </c>
    </row>
    <row r="17" spans="1:14" ht="15" hidden="1" x14ac:dyDescent="0.25">
      <c r="A17" s="66" t="s">
        <v>11</v>
      </c>
      <c r="B17" s="47" t="s">
        <v>152</v>
      </c>
      <c r="C17" s="48" t="s">
        <v>8</v>
      </c>
      <c r="D17" s="44"/>
      <c r="E17" s="44">
        <f t="shared" si="8"/>
        <v>0</v>
      </c>
      <c r="F17" s="61">
        <f t="shared" si="7"/>
        <v>0</v>
      </c>
      <c r="G17" s="62">
        <v>0</v>
      </c>
      <c r="H17" s="45">
        <v>0</v>
      </c>
      <c r="I17" s="45">
        <v>0</v>
      </c>
      <c r="J17" s="45">
        <v>0</v>
      </c>
      <c r="K17" s="3">
        <f t="shared" si="5"/>
        <v>0</v>
      </c>
      <c r="N17" s="32">
        <f t="shared" si="6"/>
        <v>0</v>
      </c>
    </row>
    <row r="18" spans="1:14" ht="15" hidden="1" x14ac:dyDescent="0.25">
      <c r="A18" s="66" t="s">
        <v>132</v>
      </c>
      <c r="B18" s="47"/>
      <c r="C18" s="48" t="s">
        <v>8</v>
      </c>
      <c r="D18" s="44">
        <v>100</v>
      </c>
      <c r="E18" s="44">
        <f t="shared" si="8"/>
        <v>100</v>
      </c>
      <c r="F18" s="61">
        <f t="shared" si="7"/>
        <v>1033514</v>
      </c>
      <c r="G18" s="45">
        <v>1033414</v>
      </c>
      <c r="H18" s="45">
        <v>0</v>
      </c>
      <c r="I18" s="45">
        <v>0</v>
      </c>
      <c r="J18" s="45">
        <v>0</v>
      </c>
      <c r="K18" s="3">
        <f t="shared" si="5"/>
        <v>0</v>
      </c>
      <c r="N18" s="32">
        <f t="shared" si="6"/>
        <v>0</v>
      </c>
    </row>
    <row r="19" spans="1:14" ht="63.75" x14ac:dyDescent="0.25">
      <c r="A19" s="86" t="s">
        <v>159</v>
      </c>
      <c r="B19" s="49" t="s">
        <v>152</v>
      </c>
      <c r="C19" s="49" t="s">
        <v>160</v>
      </c>
      <c r="D19" s="50">
        <v>34200</v>
      </c>
      <c r="E19" s="50">
        <f t="shared" si="8"/>
        <v>34200</v>
      </c>
      <c r="F19" s="61">
        <f t="shared" si="7"/>
        <v>34200</v>
      </c>
      <c r="G19" s="51">
        <v>0</v>
      </c>
      <c r="H19" s="51">
        <v>0</v>
      </c>
      <c r="I19" s="51">
        <v>0</v>
      </c>
      <c r="J19" s="51">
        <v>0</v>
      </c>
      <c r="K19" s="3">
        <f t="shared" si="5"/>
        <v>0</v>
      </c>
      <c r="N19" s="32">
        <f t="shared" si="6"/>
        <v>0</v>
      </c>
    </row>
    <row r="20" spans="1:14" ht="15" hidden="1" x14ac:dyDescent="0.25">
      <c r="A20" s="64" t="s">
        <v>116</v>
      </c>
      <c r="B20" s="49"/>
      <c r="C20" s="49" t="s">
        <v>8</v>
      </c>
      <c r="D20" s="44">
        <v>1000</v>
      </c>
      <c r="E20" s="44">
        <f t="shared" si="8"/>
        <v>1000</v>
      </c>
      <c r="F20" s="61">
        <f t="shared" si="7"/>
        <v>945000</v>
      </c>
      <c r="G20" s="45">
        <v>944000</v>
      </c>
      <c r="H20" s="45">
        <v>0</v>
      </c>
      <c r="I20" s="45">
        <v>0</v>
      </c>
      <c r="J20" s="45">
        <v>0</v>
      </c>
      <c r="K20" s="3">
        <f t="shared" si="5"/>
        <v>0</v>
      </c>
      <c r="N20" s="32">
        <f t="shared" si="6"/>
        <v>0</v>
      </c>
    </row>
    <row r="21" spans="1:14" ht="26.25" hidden="1" x14ac:dyDescent="0.25">
      <c r="A21" s="64" t="s">
        <v>118</v>
      </c>
      <c r="B21" s="49"/>
      <c r="C21" s="49" t="s">
        <v>8</v>
      </c>
      <c r="D21" s="44">
        <v>1000</v>
      </c>
      <c r="E21" s="44">
        <f t="shared" si="8"/>
        <v>1000</v>
      </c>
      <c r="F21" s="61">
        <f t="shared" si="7"/>
        <v>6000</v>
      </c>
      <c r="G21" s="45">
        <v>5000</v>
      </c>
      <c r="H21" s="45">
        <v>0</v>
      </c>
      <c r="I21" s="45">
        <v>0</v>
      </c>
      <c r="J21" s="45">
        <v>0</v>
      </c>
      <c r="K21" s="3"/>
      <c r="N21" s="32"/>
    </row>
    <row r="22" spans="1:14" ht="26.25" hidden="1" x14ac:dyDescent="0.25">
      <c r="A22" s="64" t="s">
        <v>117</v>
      </c>
      <c r="B22" s="49"/>
      <c r="C22" s="49" t="s">
        <v>8</v>
      </c>
      <c r="D22" s="44">
        <v>1000</v>
      </c>
      <c r="E22" s="44">
        <f t="shared" si="8"/>
        <v>1000</v>
      </c>
      <c r="F22" s="61">
        <f t="shared" si="7"/>
        <v>24000</v>
      </c>
      <c r="G22" s="45">
        <v>23000</v>
      </c>
      <c r="H22" s="45">
        <v>0</v>
      </c>
      <c r="I22" s="45">
        <v>0</v>
      </c>
      <c r="J22" s="45">
        <v>0</v>
      </c>
      <c r="K22" s="3"/>
      <c r="N22" s="32"/>
    </row>
    <row r="23" spans="1:14" ht="26.25" hidden="1" x14ac:dyDescent="0.25">
      <c r="A23" s="64" t="s">
        <v>143</v>
      </c>
      <c r="B23" s="49"/>
      <c r="C23" s="49" t="s">
        <v>8</v>
      </c>
      <c r="D23" s="44">
        <v>1000</v>
      </c>
      <c r="E23" s="44">
        <f t="shared" si="8"/>
        <v>1000</v>
      </c>
      <c r="F23" s="61">
        <f t="shared" si="7"/>
        <v>4975000</v>
      </c>
      <c r="G23" s="45">
        <v>4974000</v>
      </c>
      <c r="H23" s="45">
        <v>0</v>
      </c>
      <c r="I23" s="45">
        <v>0</v>
      </c>
      <c r="J23" s="45">
        <v>0</v>
      </c>
      <c r="K23" s="3"/>
      <c r="N23" s="32">
        <f>E23+G23-F23+H23+I23+J23</f>
        <v>0</v>
      </c>
    </row>
    <row r="24" spans="1:14" ht="39" hidden="1" x14ac:dyDescent="0.25">
      <c r="A24" s="64" t="s">
        <v>122</v>
      </c>
      <c r="B24" s="49"/>
      <c r="C24" s="49" t="s">
        <v>8</v>
      </c>
      <c r="D24" s="44">
        <v>1000</v>
      </c>
      <c r="E24" s="44">
        <f t="shared" si="8"/>
        <v>1000</v>
      </c>
      <c r="F24" s="61">
        <f t="shared" si="7"/>
        <v>28000</v>
      </c>
      <c r="G24" s="45">
        <v>27000</v>
      </c>
      <c r="H24" s="45">
        <v>0</v>
      </c>
      <c r="I24" s="45">
        <v>0</v>
      </c>
      <c r="J24" s="45">
        <v>0</v>
      </c>
      <c r="K24" s="3"/>
      <c r="N24" s="32"/>
    </row>
    <row r="25" spans="1:14" ht="39" hidden="1" x14ac:dyDescent="0.25">
      <c r="A25" s="64" t="s">
        <v>123</v>
      </c>
      <c r="B25" s="49"/>
      <c r="C25" s="49" t="s">
        <v>8</v>
      </c>
      <c r="D25" s="44">
        <v>1000</v>
      </c>
      <c r="E25" s="44">
        <f t="shared" si="8"/>
        <v>1000</v>
      </c>
      <c r="F25" s="61">
        <f t="shared" si="7"/>
        <v>111000</v>
      </c>
      <c r="G25" s="45">
        <v>110000</v>
      </c>
      <c r="H25" s="45">
        <v>0</v>
      </c>
      <c r="I25" s="45">
        <v>0</v>
      </c>
      <c r="J25" s="45">
        <v>0</v>
      </c>
      <c r="K25" s="3"/>
      <c r="N25" s="32"/>
    </row>
    <row r="26" spans="1:14" ht="15" hidden="1" x14ac:dyDescent="0.25">
      <c r="A26" s="64" t="s">
        <v>105</v>
      </c>
      <c r="B26" s="49"/>
      <c r="C26" s="49" t="s">
        <v>8</v>
      </c>
      <c r="D26" s="50">
        <v>58000</v>
      </c>
      <c r="E26" s="50">
        <f t="shared" si="8"/>
        <v>58000</v>
      </c>
      <c r="F26" s="61">
        <f t="shared" si="7"/>
        <v>58000</v>
      </c>
      <c r="G26" s="45">
        <v>0</v>
      </c>
      <c r="H26" s="45">
        <v>0</v>
      </c>
      <c r="I26" s="45">
        <v>0</v>
      </c>
      <c r="J26" s="45">
        <v>0</v>
      </c>
      <c r="K26" s="3">
        <f t="shared" ref="K26:K35" si="9">D26-E26</f>
        <v>0</v>
      </c>
      <c r="N26" s="32">
        <f t="shared" ref="N26:N33" si="10">E26+G26-F26+H26+I26+J26</f>
        <v>0</v>
      </c>
    </row>
    <row r="27" spans="1:14" ht="15" hidden="1" x14ac:dyDescent="0.25">
      <c r="A27" s="64" t="s">
        <v>12</v>
      </c>
      <c r="B27" s="49"/>
      <c r="C27" s="49" t="s">
        <v>8</v>
      </c>
      <c r="D27" s="51">
        <v>0</v>
      </c>
      <c r="E27" s="50">
        <f t="shared" si="8"/>
        <v>0</v>
      </c>
      <c r="F27" s="61">
        <f t="shared" si="7"/>
        <v>35700</v>
      </c>
      <c r="G27" s="45">
        <v>35700</v>
      </c>
      <c r="H27" s="45">
        <v>0</v>
      </c>
      <c r="I27" s="45">
        <v>0</v>
      </c>
      <c r="J27" s="45">
        <v>0</v>
      </c>
      <c r="K27" s="3">
        <f t="shared" si="9"/>
        <v>0</v>
      </c>
      <c r="N27" s="32">
        <f t="shared" si="10"/>
        <v>0</v>
      </c>
    </row>
    <row r="28" spans="1:14" ht="15" hidden="1" x14ac:dyDescent="0.25">
      <c r="A28" s="64" t="s">
        <v>13</v>
      </c>
      <c r="B28" s="49"/>
      <c r="C28" s="49" t="s">
        <v>8</v>
      </c>
      <c r="D28" s="51">
        <v>0</v>
      </c>
      <c r="E28" s="50">
        <f t="shared" si="8"/>
        <v>0</v>
      </c>
      <c r="F28" s="61">
        <f t="shared" si="7"/>
        <v>35700</v>
      </c>
      <c r="G28" s="45">
        <v>35700</v>
      </c>
      <c r="H28" s="51">
        <v>0</v>
      </c>
      <c r="I28" s="51">
        <v>0</v>
      </c>
      <c r="J28" s="51">
        <v>0</v>
      </c>
      <c r="K28" s="3">
        <f t="shared" si="9"/>
        <v>0</v>
      </c>
      <c r="N28" s="32">
        <f t="shared" si="10"/>
        <v>0</v>
      </c>
    </row>
    <row r="29" spans="1:14" ht="15" hidden="1" x14ac:dyDescent="0.25">
      <c r="A29" s="64" t="s">
        <v>145</v>
      </c>
      <c r="B29" s="49"/>
      <c r="C29" s="49" t="s">
        <v>8</v>
      </c>
      <c r="D29" s="51"/>
      <c r="E29" s="50"/>
      <c r="F29" s="61">
        <f t="shared" si="7"/>
        <v>35700</v>
      </c>
      <c r="G29" s="45">
        <v>35700</v>
      </c>
      <c r="H29" s="51"/>
      <c r="I29" s="51"/>
      <c r="J29" s="51"/>
      <c r="K29" s="3"/>
      <c r="N29" s="32"/>
    </row>
    <row r="30" spans="1:14" ht="15" hidden="1" x14ac:dyDescent="0.25">
      <c r="A30" s="64" t="s">
        <v>14</v>
      </c>
      <c r="B30" s="49"/>
      <c r="C30" s="49" t="s">
        <v>8</v>
      </c>
      <c r="D30" s="51">
        <v>0</v>
      </c>
      <c r="E30" s="50">
        <f t="shared" si="8"/>
        <v>0</v>
      </c>
      <c r="F30" s="61">
        <f t="shared" si="7"/>
        <v>35700</v>
      </c>
      <c r="G30" s="45">
        <v>35700</v>
      </c>
      <c r="H30" s="51">
        <v>0</v>
      </c>
      <c r="I30" s="51">
        <v>0</v>
      </c>
      <c r="J30" s="51">
        <v>0</v>
      </c>
      <c r="K30" s="3">
        <f t="shared" si="9"/>
        <v>0</v>
      </c>
      <c r="N30" s="32">
        <f t="shared" si="10"/>
        <v>0</v>
      </c>
    </row>
    <row r="31" spans="1:14" ht="15" hidden="1" x14ac:dyDescent="0.25">
      <c r="A31" s="64" t="s">
        <v>15</v>
      </c>
      <c r="B31" s="49"/>
      <c r="C31" s="49" t="s">
        <v>8</v>
      </c>
      <c r="D31" s="51">
        <v>0</v>
      </c>
      <c r="E31" s="50">
        <f t="shared" si="8"/>
        <v>0</v>
      </c>
      <c r="F31" s="61">
        <f t="shared" si="7"/>
        <v>35700</v>
      </c>
      <c r="G31" s="45">
        <v>35700</v>
      </c>
      <c r="H31" s="51">
        <v>0</v>
      </c>
      <c r="I31" s="51">
        <v>0</v>
      </c>
      <c r="J31" s="51">
        <v>0</v>
      </c>
      <c r="K31" s="3">
        <f t="shared" si="9"/>
        <v>0</v>
      </c>
      <c r="N31" s="32">
        <f t="shared" si="10"/>
        <v>0</v>
      </c>
    </row>
    <row r="32" spans="1:14" ht="15" hidden="1" x14ac:dyDescent="0.25">
      <c r="A32" s="64" t="s">
        <v>16</v>
      </c>
      <c r="B32" s="49"/>
      <c r="C32" s="49" t="s">
        <v>8</v>
      </c>
      <c r="D32" s="51">
        <v>0</v>
      </c>
      <c r="E32" s="50">
        <f t="shared" si="8"/>
        <v>0</v>
      </c>
      <c r="F32" s="61">
        <f t="shared" si="7"/>
        <v>35700</v>
      </c>
      <c r="G32" s="45">
        <v>35700</v>
      </c>
      <c r="H32" s="51">
        <v>0</v>
      </c>
      <c r="I32" s="51">
        <v>0</v>
      </c>
      <c r="J32" s="51">
        <v>0</v>
      </c>
      <c r="K32" s="3">
        <f t="shared" si="9"/>
        <v>0</v>
      </c>
      <c r="N32" s="32">
        <f t="shared" si="10"/>
        <v>0</v>
      </c>
    </row>
    <row r="33" spans="1:14" ht="26.25" hidden="1" x14ac:dyDescent="0.25">
      <c r="A33" s="64" t="s">
        <v>17</v>
      </c>
      <c r="B33" s="49"/>
      <c r="C33" s="49" t="s">
        <v>8</v>
      </c>
      <c r="D33" s="50">
        <v>161000</v>
      </c>
      <c r="E33" s="50">
        <f t="shared" si="8"/>
        <v>161000</v>
      </c>
      <c r="F33" s="61">
        <f t="shared" si="7"/>
        <v>161000</v>
      </c>
      <c r="G33" s="45">
        <v>0</v>
      </c>
      <c r="H33" s="51">
        <v>0</v>
      </c>
      <c r="I33" s="51">
        <v>0</v>
      </c>
      <c r="J33" s="51">
        <v>0</v>
      </c>
      <c r="K33" s="3">
        <f t="shared" si="9"/>
        <v>0</v>
      </c>
      <c r="N33" s="32">
        <f t="shared" si="10"/>
        <v>0</v>
      </c>
    </row>
    <row r="34" spans="1:14" ht="26.25" hidden="1" x14ac:dyDescent="0.25">
      <c r="A34" s="64" t="s">
        <v>133</v>
      </c>
      <c r="B34" s="49"/>
      <c r="C34" s="49" t="s">
        <v>8</v>
      </c>
      <c r="D34" s="50">
        <v>100000</v>
      </c>
      <c r="E34" s="50">
        <f t="shared" si="8"/>
        <v>100000</v>
      </c>
      <c r="F34" s="61">
        <f t="shared" si="7"/>
        <v>100000</v>
      </c>
      <c r="G34" s="45">
        <v>0</v>
      </c>
      <c r="H34" s="51">
        <v>0</v>
      </c>
      <c r="I34" s="51">
        <v>0</v>
      </c>
      <c r="J34" s="51">
        <v>0</v>
      </c>
      <c r="K34" s="3">
        <f t="shared" si="9"/>
        <v>0</v>
      </c>
      <c r="N34" s="32"/>
    </row>
    <row r="35" spans="1:14" ht="15" hidden="1" x14ac:dyDescent="0.25">
      <c r="A35" s="64" t="s">
        <v>134</v>
      </c>
      <c r="B35" s="49"/>
      <c r="C35" s="49" t="s">
        <v>8</v>
      </c>
      <c r="D35" s="50">
        <v>70000</v>
      </c>
      <c r="E35" s="50">
        <f t="shared" si="8"/>
        <v>70000</v>
      </c>
      <c r="F35" s="61">
        <f t="shared" si="7"/>
        <v>70000</v>
      </c>
      <c r="G35" s="45">
        <v>0</v>
      </c>
      <c r="H35" s="51">
        <v>0</v>
      </c>
      <c r="I35" s="51">
        <v>0</v>
      </c>
      <c r="J35" s="51">
        <v>0</v>
      </c>
      <c r="K35" s="3">
        <f t="shared" si="9"/>
        <v>0</v>
      </c>
      <c r="N35" s="32"/>
    </row>
    <row r="36" spans="1:14" ht="15" hidden="1" x14ac:dyDescent="0.25">
      <c r="A36" s="64" t="s">
        <v>135</v>
      </c>
      <c r="B36" s="49"/>
      <c r="C36" s="49" t="s">
        <v>8</v>
      </c>
      <c r="D36" s="50">
        <v>50000</v>
      </c>
      <c r="E36" s="50">
        <f t="shared" si="8"/>
        <v>50000</v>
      </c>
      <c r="F36" s="61">
        <f t="shared" si="7"/>
        <v>50000</v>
      </c>
      <c r="G36" s="45">
        <v>0</v>
      </c>
      <c r="H36" s="51">
        <v>0</v>
      </c>
      <c r="I36" s="51">
        <v>0</v>
      </c>
      <c r="J36" s="51">
        <v>0</v>
      </c>
      <c r="K36" s="3"/>
      <c r="N36" s="32"/>
    </row>
    <row r="37" spans="1:14" ht="15" hidden="1" x14ac:dyDescent="0.25">
      <c r="A37" s="64" t="s">
        <v>136</v>
      </c>
      <c r="B37" s="49"/>
      <c r="C37" s="49" t="s">
        <v>8</v>
      </c>
      <c r="D37" s="50">
        <v>120000</v>
      </c>
      <c r="E37" s="50">
        <f t="shared" si="8"/>
        <v>120000</v>
      </c>
      <c r="F37" s="61">
        <f t="shared" si="7"/>
        <v>120000</v>
      </c>
      <c r="G37" s="45">
        <v>0</v>
      </c>
      <c r="H37" s="51">
        <v>0</v>
      </c>
      <c r="I37" s="51">
        <v>0</v>
      </c>
      <c r="J37" s="51">
        <v>0</v>
      </c>
      <c r="K37" s="3"/>
      <c r="N37" s="32"/>
    </row>
    <row r="38" spans="1:14" ht="19.5" hidden="1" customHeight="1" x14ac:dyDescent="0.25">
      <c r="A38" s="67" t="s">
        <v>137</v>
      </c>
      <c r="B38" s="49"/>
      <c r="C38" s="49" t="s">
        <v>8</v>
      </c>
      <c r="D38" s="46">
        <v>1000</v>
      </c>
      <c r="E38" s="50">
        <f t="shared" si="8"/>
        <v>1000</v>
      </c>
      <c r="F38" s="61">
        <f t="shared" si="7"/>
        <v>160000</v>
      </c>
      <c r="G38" s="45">
        <v>159000</v>
      </c>
      <c r="H38" s="51">
        <v>0</v>
      </c>
      <c r="I38" s="51">
        <v>0</v>
      </c>
      <c r="J38" s="51">
        <v>0</v>
      </c>
      <c r="K38" s="3"/>
      <c r="N38" s="32"/>
    </row>
    <row r="39" spans="1:14" ht="51" hidden="1" x14ac:dyDescent="0.25">
      <c r="A39" s="68" t="s">
        <v>138</v>
      </c>
      <c r="B39" s="49"/>
      <c r="C39" s="49" t="s">
        <v>8</v>
      </c>
      <c r="D39" s="46">
        <v>157000</v>
      </c>
      <c r="E39" s="50">
        <f t="shared" si="8"/>
        <v>157000</v>
      </c>
      <c r="F39" s="61">
        <f t="shared" si="7"/>
        <v>157000</v>
      </c>
      <c r="G39" s="45">
        <v>0</v>
      </c>
      <c r="H39" s="51">
        <v>0</v>
      </c>
      <c r="I39" s="51">
        <v>0</v>
      </c>
      <c r="J39" s="51">
        <v>0</v>
      </c>
      <c r="K39" s="3"/>
      <c r="N39" s="32"/>
    </row>
    <row r="40" spans="1:14" ht="15" hidden="1" x14ac:dyDescent="0.25">
      <c r="A40" s="64" t="s">
        <v>115</v>
      </c>
      <c r="B40" s="49"/>
      <c r="C40" s="49" t="s">
        <v>8</v>
      </c>
      <c r="D40" s="50">
        <v>105000</v>
      </c>
      <c r="E40" s="50">
        <f>D40</f>
        <v>105000</v>
      </c>
      <c r="F40" s="61">
        <f t="shared" si="7"/>
        <v>105000</v>
      </c>
      <c r="G40" s="45">
        <v>0</v>
      </c>
      <c r="H40" s="45">
        <v>0</v>
      </c>
      <c r="I40" s="45">
        <v>0</v>
      </c>
      <c r="J40" s="45">
        <v>0</v>
      </c>
      <c r="K40" s="3">
        <f t="shared" ref="K40:K71" si="11">D40-E40</f>
        <v>0</v>
      </c>
      <c r="N40" s="32">
        <f t="shared" ref="N40:N55" si="12">E40+G40-F40+H40+I40+J40</f>
        <v>0</v>
      </c>
    </row>
    <row r="41" spans="1:14" ht="26.25" hidden="1" x14ac:dyDescent="0.25">
      <c r="A41" s="64" t="s">
        <v>124</v>
      </c>
      <c r="B41" s="49"/>
      <c r="C41" s="49" t="s">
        <v>8</v>
      </c>
      <c r="D41" s="50">
        <v>180000</v>
      </c>
      <c r="E41" s="50">
        <f>D41</f>
        <v>180000</v>
      </c>
      <c r="F41" s="61">
        <f t="shared" si="7"/>
        <v>180000</v>
      </c>
      <c r="G41" s="45">
        <v>0</v>
      </c>
      <c r="H41" s="45">
        <v>0</v>
      </c>
      <c r="I41" s="45">
        <v>0</v>
      </c>
      <c r="J41" s="45">
        <v>0</v>
      </c>
      <c r="K41" s="3">
        <f t="shared" si="11"/>
        <v>0</v>
      </c>
      <c r="N41" s="32">
        <f t="shared" si="12"/>
        <v>0</v>
      </c>
    </row>
    <row r="42" spans="1:14" ht="39" hidden="1" x14ac:dyDescent="0.25">
      <c r="A42" s="64" t="s">
        <v>18</v>
      </c>
      <c r="B42" s="49"/>
      <c r="C42" s="49" t="s">
        <v>8</v>
      </c>
      <c r="D42" s="44">
        <v>60000</v>
      </c>
      <c r="E42" s="44">
        <f t="shared" si="8"/>
        <v>60000</v>
      </c>
      <c r="F42" s="61">
        <f t="shared" si="7"/>
        <v>60000</v>
      </c>
      <c r="G42" s="45">
        <v>0</v>
      </c>
      <c r="H42" s="45">
        <v>0</v>
      </c>
      <c r="I42" s="45">
        <v>0</v>
      </c>
      <c r="J42" s="45">
        <v>0</v>
      </c>
      <c r="K42" s="3">
        <f t="shared" si="11"/>
        <v>0</v>
      </c>
      <c r="N42" s="32">
        <f t="shared" si="12"/>
        <v>0</v>
      </c>
    </row>
    <row r="43" spans="1:14" ht="26.25" hidden="1" x14ac:dyDescent="0.25">
      <c r="A43" s="64" t="s">
        <v>19</v>
      </c>
      <c r="B43" s="49"/>
      <c r="C43" s="49" t="s">
        <v>8</v>
      </c>
      <c r="D43" s="44">
        <v>37000</v>
      </c>
      <c r="E43" s="44">
        <f t="shared" si="8"/>
        <v>37000</v>
      </c>
      <c r="F43" s="61">
        <f t="shared" si="7"/>
        <v>37000</v>
      </c>
      <c r="G43" s="45">
        <v>0</v>
      </c>
      <c r="H43" s="45">
        <v>0</v>
      </c>
      <c r="I43" s="45">
        <v>0</v>
      </c>
      <c r="J43" s="45">
        <v>0</v>
      </c>
      <c r="K43" s="3">
        <f t="shared" si="11"/>
        <v>0</v>
      </c>
      <c r="N43" s="32">
        <f t="shared" si="12"/>
        <v>0</v>
      </c>
    </row>
    <row r="44" spans="1:14" ht="39" hidden="1" x14ac:dyDescent="0.25">
      <c r="A44" s="64" t="s">
        <v>20</v>
      </c>
      <c r="B44" s="49"/>
      <c r="C44" s="49" t="s">
        <v>8</v>
      </c>
      <c r="D44" s="44">
        <v>26000</v>
      </c>
      <c r="E44" s="44">
        <f t="shared" si="8"/>
        <v>26000</v>
      </c>
      <c r="F44" s="61">
        <f t="shared" si="7"/>
        <v>26000</v>
      </c>
      <c r="G44" s="45">
        <v>0</v>
      </c>
      <c r="H44" s="45">
        <v>0</v>
      </c>
      <c r="I44" s="45">
        <v>0</v>
      </c>
      <c r="J44" s="45">
        <v>0</v>
      </c>
      <c r="K44" s="3">
        <f t="shared" si="11"/>
        <v>0</v>
      </c>
      <c r="N44" s="32">
        <f t="shared" si="12"/>
        <v>0</v>
      </c>
    </row>
    <row r="45" spans="1:14" ht="39" hidden="1" x14ac:dyDescent="0.25">
      <c r="A45" s="64" t="s">
        <v>21</v>
      </c>
      <c r="B45" s="49"/>
      <c r="C45" s="49" t="s">
        <v>8</v>
      </c>
      <c r="D45" s="44">
        <v>35000</v>
      </c>
      <c r="E45" s="44">
        <f t="shared" si="8"/>
        <v>35000</v>
      </c>
      <c r="F45" s="61">
        <f t="shared" si="7"/>
        <v>35000</v>
      </c>
      <c r="G45" s="45">
        <v>0</v>
      </c>
      <c r="H45" s="45">
        <v>0</v>
      </c>
      <c r="I45" s="45">
        <v>0</v>
      </c>
      <c r="J45" s="45">
        <v>0</v>
      </c>
      <c r="K45" s="3">
        <f t="shared" si="11"/>
        <v>0</v>
      </c>
      <c r="N45" s="32">
        <f t="shared" si="12"/>
        <v>0</v>
      </c>
    </row>
    <row r="46" spans="1:14" ht="26.25" hidden="1" x14ac:dyDescent="0.25">
      <c r="A46" s="64" t="s">
        <v>22</v>
      </c>
      <c r="B46" s="49"/>
      <c r="C46" s="49" t="s">
        <v>8</v>
      </c>
      <c r="D46" s="44">
        <v>27000</v>
      </c>
      <c r="E46" s="44">
        <f t="shared" si="8"/>
        <v>27000</v>
      </c>
      <c r="F46" s="61">
        <f t="shared" ref="F46:F77" si="13">D46+G46+H46+I46+J46</f>
        <v>27000</v>
      </c>
      <c r="G46" s="45">
        <v>0</v>
      </c>
      <c r="H46" s="45">
        <v>0</v>
      </c>
      <c r="I46" s="45">
        <v>0</v>
      </c>
      <c r="J46" s="45">
        <v>0</v>
      </c>
      <c r="K46" s="3">
        <f t="shared" si="11"/>
        <v>0</v>
      </c>
      <c r="N46" s="32">
        <f t="shared" si="12"/>
        <v>0</v>
      </c>
    </row>
    <row r="47" spans="1:14" ht="26.25" hidden="1" x14ac:dyDescent="0.25">
      <c r="A47" s="64" t="s">
        <v>23</v>
      </c>
      <c r="B47" s="49"/>
      <c r="C47" s="49" t="s">
        <v>8</v>
      </c>
      <c r="D47" s="44">
        <v>23000</v>
      </c>
      <c r="E47" s="44">
        <f t="shared" si="8"/>
        <v>23000</v>
      </c>
      <c r="F47" s="61">
        <f t="shared" si="13"/>
        <v>23000</v>
      </c>
      <c r="G47" s="45">
        <v>0</v>
      </c>
      <c r="H47" s="45">
        <v>0</v>
      </c>
      <c r="I47" s="45">
        <v>0</v>
      </c>
      <c r="J47" s="45">
        <v>0</v>
      </c>
      <c r="K47" s="3">
        <f t="shared" si="11"/>
        <v>0</v>
      </c>
      <c r="N47" s="32">
        <f t="shared" si="12"/>
        <v>0</v>
      </c>
    </row>
    <row r="48" spans="1:14" ht="30.75" hidden="1" customHeight="1" x14ac:dyDescent="0.25">
      <c r="A48" s="64" t="s">
        <v>24</v>
      </c>
      <c r="B48" s="49"/>
      <c r="C48" s="49" t="s">
        <v>8</v>
      </c>
      <c r="D48" s="44">
        <v>34000</v>
      </c>
      <c r="E48" s="44">
        <f t="shared" si="8"/>
        <v>34000</v>
      </c>
      <c r="F48" s="61">
        <f t="shared" si="13"/>
        <v>34000</v>
      </c>
      <c r="G48" s="45">
        <v>0</v>
      </c>
      <c r="H48" s="45">
        <v>0</v>
      </c>
      <c r="I48" s="45">
        <v>0</v>
      </c>
      <c r="J48" s="45">
        <v>0</v>
      </c>
      <c r="K48" s="3">
        <f t="shared" si="11"/>
        <v>0</v>
      </c>
      <c r="N48" s="32">
        <f t="shared" si="12"/>
        <v>0</v>
      </c>
    </row>
    <row r="49" spans="1:14" ht="26.25" hidden="1" x14ac:dyDescent="0.25">
      <c r="A49" s="64" t="s">
        <v>25</v>
      </c>
      <c r="B49" s="49"/>
      <c r="C49" s="49" t="s">
        <v>8</v>
      </c>
      <c r="D49" s="44">
        <v>30000</v>
      </c>
      <c r="E49" s="44">
        <f t="shared" si="8"/>
        <v>30000</v>
      </c>
      <c r="F49" s="61">
        <f t="shared" si="13"/>
        <v>30000</v>
      </c>
      <c r="G49" s="45">
        <v>0</v>
      </c>
      <c r="H49" s="45">
        <v>0</v>
      </c>
      <c r="I49" s="45">
        <v>0</v>
      </c>
      <c r="J49" s="45">
        <v>0</v>
      </c>
      <c r="K49" s="3">
        <f t="shared" si="11"/>
        <v>0</v>
      </c>
      <c r="N49" s="32">
        <f t="shared" si="12"/>
        <v>0</v>
      </c>
    </row>
    <row r="50" spans="1:14" ht="26.25" hidden="1" x14ac:dyDescent="0.25">
      <c r="A50" s="64" t="s">
        <v>26</v>
      </c>
      <c r="B50" s="49"/>
      <c r="C50" s="49" t="s">
        <v>8</v>
      </c>
      <c r="D50" s="44">
        <v>24000</v>
      </c>
      <c r="E50" s="44">
        <f t="shared" si="8"/>
        <v>24000</v>
      </c>
      <c r="F50" s="61">
        <f t="shared" si="13"/>
        <v>24000</v>
      </c>
      <c r="G50" s="45">
        <v>0</v>
      </c>
      <c r="H50" s="45">
        <v>0</v>
      </c>
      <c r="I50" s="45">
        <v>0</v>
      </c>
      <c r="J50" s="45">
        <v>0</v>
      </c>
      <c r="K50" s="3">
        <f t="shared" si="11"/>
        <v>0</v>
      </c>
      <c r="N50" s="32">
        <f t="shared" si="12"/>
        <v>0</v>
      </c>
    </row>
    <row r="51" spans="1:14" ht="26.25" hidden="1" x14ac:dyDescent="0.25">
      <c r="A51" s="64" t="s">
        <v>27</v>
      </c>
      <c r="B51" s="49"/>
      <c r="C51" s="49" t="s">
        <v>8</v>
      </c>
      <c r="D51" s="44">
        <v>36000</v>
      </c>
      <c r="E51" s="44">
        <f t="shared" si="8"/>
        <v>36000</v>
      </c>
      <c r="F51" s="61">
        <f t="shared" si="13"/>
        <v>36000</v>
      </c>
      <c r="G51" s="45">
        <v>0</v>
      </c>
      <c r="H51" s="45">
        <v>0</v>
      </c>
      <c r="I51" s="45">
        <v>0</v>
      </c>
      <c r="J51" s="45">
        <v>0</v>
      </c>
      <c r="K51" s="3">
        <f t="shared" si="11"/>
        <v>0</v>
      </c>
      <c r="N51" s="32">
        <f t="shared" si="12"/>
        <v>0</v>
      </c>
    </row>
    <row r="52" spans="1:14" ht="26.25" hidden="1" x14ac:dyDescent="0.25">
      <c r="A52" s="64" t="s">
        <v>28</v>
      </c>
      <c r="B52" s="49"/>
      <c r="C52" s="49" t="s">
        <v>8</v>
      </c>
      <c r="D52" s="44">
        <v>25000</v>
      </c>
      <c r="E52" s="44">
        <f t="shared" si="8"/>
        <v>25000</v>
      </c>
      <c r="F52" s="61">
        <f t="shared" si="13"/>
        <v>25000</v>
      </c>
      <c r="G52" s="45">
        <v>0</v>
      </c>
      <c r="H52" s="45">
        <v>0</v>
      </c>
      <c r="I52" s="45">
        <v>0</v>
      </c>
      <c r="J52" s="45">
        <v>0</v>
      </c>
      <c r="K52" s="3">
        <f t="shared" si="11"/>
        <v>0</v>
      </c>
      <c r="N52" s="32">
        <f t="shared" si="12"/>
        <v>0</v>
      </c>
    </row>
    <row r="53" spans="1:14" ht="39" hidden="1" x14ac:dyDescent="0.25">
      <c r="A53" s="64" t="s">
        <v>29</v>
      </c>
      <c r="B53" s="49"/>
      <c r="C53" s="49" t="s">
        <v>8</v>
      </c>
      <c r="D53" s="44">
        <v>29000</v>
      </c>
      <c r="E53" s="44">
        <f t="shared" si="8"/>
        <v>29000</v>
      </c>
      <c r="F53" s="61">
        <f t="shared" si="13"/>
        <v>29000</v>
      </c>
      <c r="G53" s="45">
        <v>0</v>
      </c>
      <c r="H53" s="45">
        <v>0</v>
      </c>
      <c r="I53" s="45">
        <v>0</v>
      </c>
      <c r="J53" s="45">
        <v>0</v>
      </c>
      <c r="K53" s="3">
        <f t="shared" si="11"/>
        <v>0</v>
      </c>
      <c r="N53" s="32">
        <f t="shared" si="12"/>
        <v>0</v>
      </c>
    </row>
    <row r="54" spans="1:14" ht="39" hidden="1" x14ac:dyDescent="0.25">
      <c r="A54" s="64" t="s">
        <v>30</v>
      </c>
      <c r="B54" s="49"/>
      <c r="C54" s="49" t="s">
        <v>8</v>
      </c>
      <c r="D54" s="44">
        <v>32000</v>
      </c>
      <c r="E54" s="44">
        <f t="shared" si="8"/>
        <v>32000</v>
      </c>
      <c r="F54" s="61">
        <f t="shared" si="13"/>
        <v>32000</v>
      </c>
      <c r="G54" s="45">
        <v>0</v>
      </c>
      <c r="H54" s="45">
        <v>0</v>
      </c>
      <c r="I54" s="45">
        <v>0</v>
      </c>
      <c r="J54" s="45">
        <v>0</v>
      </c>
      <c r="K54" s="3">
        <f t="shared" si="11"/>
        <v>0</v>
      </c>
      <c r="N54" s="32">
        <f t="shared" si="12"/>
        <v>0</v>
      </c>
    </row>
    <row r="55" spans="1:14" ht="26.25" hidden="1" x14ac:dyDescent="0.25">
      <c r="A55" s="64" t="s">
        <v>117</v>
      </c>
      <c r="B55" s="49"/>
      <c r="C55" s="49" t="s">
        <v>8</v>
      </c>
      <c r="D55" s="44">
        <v>0</v>
      </c>
      <c r="E55" s="44">
        <f t="shared" si="8"/>
        <v>0</v>
      </c>
      <c r="F55" s="61">
        <f t="shared" si="13"/>
        <v>24000</v>
      </c>
      <c r="G55" s="45">
        <v>24000</v>
      </c>
      <c r="H55" s="45">
        <v>0</v>
      </c>
      <c r="I55" s="45">
        <v>0</v>
      </c>
      <c r="J55" s="45">
        <v>0</v>
      </c>
      <c r="K55" s="3">
        <f t="shared" si="11"/>
        <v>0</v>
      </c>
      <c r="N55" s="32">
        <f t="shared" si="12"/>
        <v>0</v>
      </c>
    </row>
    <row r="56" spans="1:14" ht="26.25" hidden="1" x14ac:dyDescent="0.25">
      <c r="A56" s="64" t="s">
        <v>118</v>
      </c>
      <c r="B56" s="49"/>
      <c r="C56" s="49" t="s">
        <v>8</v>
      </c>
      <c r="D56" s="44">
        <v>0</v>
      </c>
      <c r="E56" s="44">
        <f t="shared" si="8"/>
        <v>0</v>
      </c>
      <c r="F56" s="61">
        <f t="shared" si="13"/>
        <v>6000</v>
      </c>
      <c r="G56" s="45">
        <v>6000</v>
      </c>
      <c r="H56" s="45">
        <v>0</v>
      </c>
      <c r="I56" s="45">
        <v>0</v>
      </c>
      <c r="J56" s="45">
        <v>0</v>
      </c>
      <c r="K56" s="3">
        <f t="shared" si="11"/>
        <v>0</v>
      </c>
      <c r="N56" s="32"/>
    </row>
    <row r="57" spans="1:14" ht="26.25" hidden="1" x14ac:dyDescent="0.25">
      <c r="A57" s="64" t="s">
        <v>31</v>
      </c>
      <c r="B57" s="49"/>
      <c r="C57" s="49" t="s">
        <v>8</v>
      </c>
      <c r="D57" s="44">
        <v>0</v>
      </c>
      <c r="E57" s="44">
        <f t="shared" si="8"/>
        <v>0</v>
      </c>
      <c r="F57" s="61">
        <f t="shared" si="13"/>
        <v>2960</v>
      </c>
      <c r="G57" s="45">
        <v>0</v>
      </c>
      <c r="H57" s="45">
        <v>2960</v>
      </c>
      <c r="I57" s="45">
        <v>0</v>
      </c>
      <c r="J57" s="45">
        <v>0</v>
      </c>
      <c r="K57" s="3">
        <f t="shared" si="11"/>
        <v>0</v>
      </c>
      <c r="N57" s="32">
        <f t="shared" ref="N57:N65" si="14">E57+G57-F57+H57+I57+J57</f>
        <v>0</v>
      </c>
    </row>
    <row r="58" spans="1:14" ht="39" hidden="1" x14ac:dyDescent="0.25">
      <c r="A58" s="64" t="s">
        <v>32</v>
      </c>
      <c r="B58" s="49"/>
      <c r="C58" s="49" t="s">
        <v>8</v>
      </c>
      <c r="D58" s="44">
        <v>1000</v>
      </c>
      <c r="E58" s="44">
        <f t="shared" si="8"/>
        <v>1000</v>
      </c>
      <c r="F58" s="61">
        <f t="shared" si="13"/>
        <v>14000</v>
      </c>
      <c r="G58" s="45">
        <v>13000</v>
      </c>
      <c r="H58" s="45">
        <v>0</v>
      </c>
      <c r="I58" s="45">
        <v>0</v>
      </c>
      <c r="J58" s="45">
        <v>0</v>
      </c>
      <c r="K58" s="3">
        <f t="shared" si="11"/>
        <v>0</v>
      </c>
      <c r="N58" s="32">
        <f t="shared" si="14"/>
        <v>0</v>
      </c>
    </row>
    <row r="59" spans="1:14" ht="26.25" hidden="1" x14ac:dyDescent="0.25">
      <c r="A59" s="64" t="s">
        <v>139</v>
      </c>
      <c r="B59" s="49"/>
      <c r="C59" s="49" t="s">
        <v>8</v>
      </c>
      <c r="D59" s="44">
        <v>1000</v>
      </c>
      <c r="E59" s="44">
        <f t="shared" si="8"/>
        <v>1000</v>
      </c>
      <c r="F59" s="61">
        <f t="shared" si="13"/>
        <v>161000</v>
      </c>
      <c r="G59" s="45">
        <v>160000</v>
      </c>
      <c r="H59" s="45">
        <v>0</v>
      </c>
      <c r="I59" s="45">
        <v>0</v>
      </c>
      <c r="J59" s="45">
        <v>0</v>
      </c>
      <c r="K59" s="3">
        <f t="shared" si="11"/>
        <v>0</v>
      </c>
      <c r="N59" s="32">
        <f t="shared" si="14"/>
        <v>0</v>
      </c>
    </row>
    <row r="60" spans="1:14" ht="64.5" hidden="1" x14ac:dyDescent="0.25">
      <c r="A60" s="64" t="s">
        <v>33</v>
      </c>
      <c r="B60" s="49"/>
      <c r="C60" s="49" t="s">
        <v>8</v>
      </c>
      <c r="D60" s="44">
        <v>2000</v>
      </c>
      <c r="E60" s="44">
        <f t="shared" si="8"/>
        <v>2000</v>
      </c>
      <c r="F60" s="61">
        <f t="shared" si="13"/>
        <v>2000</v>
      </c>
      <c r="G60" s="45">
        <v>0</v>
      </c>
      <c r="H60" s="45">
        <v>0</v>
      </c>
      <c r="I60" s="45">
        <v>0</v>
      </c>
      <c r="J60" s="45">
        <v>0</v>
      </c>
      <c r="K60" s="3">
        <f t="shared" si="11"/>
        <v>0</v>
      </c>
      <c r="N60" s="32">
        <f t="shared" si="14"/>
        <v>0</v>
      </c>
    </row>
    <row r="61" spans="1:14" ht="64.5" hidden="1" x14ac:dyDescent="0.25">
      <c r="A61" s="64" t="s">
        <v>34</v>
      </c>
      <c r="B61" s="49"/>
      <c r="C61" s="49" t="s">
        <v>8</v>
      </c>
      <c r="D61" s="44">
        <v>2000</v>
      </c>
      <c r="E61" s="44">
        <f t="shared" si="8"/>
        <v>2000</v>
      </c>
      <c r="F61" s="61">
        <f t="shared" si="13"/>
        <v>2000</v>
      </c>
      <c r="G61" s="45">
        <v>0</v>
      </c>
      <c r="H61" s="45">
        <v>0</v>
      </c>
      <c r="I61" s="45">
        <v>0</v>
      </c>
      <c r="J61" s="45">
        <v>0</v>
      </c>
      <c r="K61" s="3">
        <f t="shared" si="11"/>
        <v>0</v>
      </c>
      <c r="N61" s="32">
        <f t="shared" si="14"/>
        <v>0</v>
      </c>
    </row>
    <row r="62" spans="1:14" ht="39" hidden="1" x14ac:dyDescent="0.25">
      <c r="A62" s="65" t="s">
        <v>35</v>
      </c>
      <c r="B62" s="49"/>
      <c r="C62" s="52" t="s">
        <v>8</v>
      </c>
      <c r="D62" s="50">
        <v>46500</v>
      </c>
      <c r="E62" s="50">
        <f t="shared" si="8"/>
        <v>46500</v>
      </c>
      <c r="F62" s="69">
        <f t="shared" si="13"/>
        <v>77500</v>
      </c>
      <c r="G62" s="51">
        <v>31000</v>
      </c>
      <c r="H62" s="51">
        <v>0</v>
      </c>
      <c r="I62" s="51">
        <v>0</v>
      </c>
      <c r="J62" s="51">
        <v>0</v>
      </c>
      <c r="K62" s="3">
        <f t="shared" si="11"/>
        <v>0</v>
      </c>
      <c r="N62" s="32">
        <f t="shared" si="14"/>
        <v>0</v>
      </c>
    </row>
    <row r="63" spans="1:14" ht="31.5" hidden="1" customHeight="1" x14ac:dyDescent="0.25">
      <c r="A63" s="65" t="s">
        <v>36</v>
      </c>
      <c r="B63" s="49"/>
      <c r="C63" s="52" t="s">
        <v>8</v>
      </c>
      <c r="D63" s="44">
        <v>1000</v>
      </c>
      <c r="E63" s="44">
        <f t="shared" si="8"/>
        <v>1000</v>
      </c>
      <c r="F63" s="61">
        <f t="shared" si="13"/>
        <v>36000</v>
      </c>
      <c r="G63" s="45">
        <v>35000</v>
      </c>
      <c r="H63" s="45">
        <v>0</v>
      </c>
      <c r="I63" s="45">
        <v>0</v>
      </c>
      <c r="J63" s="45">
        <v>0</v>
      </c>
      <c r="K63" s="3">
        <f t="shared" si="11"/>
        <v>0</v>
      </c>
      <c r="N63" s="32">
        <f t="shared" si="14"/>
        <v>0</v>
      </c>
    </row>
    <row r="64" spans="1:14" ht="39" hidden="1" x14ac:dyDescent="0.25">
      <c r="A64" s="65" t="s">
        <v>121</v>
      </c>
      <c r="B64" s="49"/>
      <c r="C64" s="52" t="s">
        <v>8</v>
      </c>
      <c r="D64" s="44">
        <v>85500</v>
      </c>
      <c r="E64" s="44">
        <f t="shared" si="8"/>
        <v>85500</v>
      </c>
      <c r="F64" s="61">
        <f t="shared" si="13"/>
        <v>135000</v>
      </c>
      <c r="G64" s="45">
        <v>49500</v>
      </c>
      <c r="H64" s="45">
        <v>0</v>
      </c>
      <c r="I64" s="45">
        <v>0</v>
      </c>
      <c r="J64" s="45">
        <v>0</v>
      </c>
      <c r="K64" s="3">
        <f t="shared" si="11"/>
        <v>0</v>
      </c>
      <c r="N64" s="32">
        <f t="shared" si="14"/>
        <v>0</v>
      </c>
    </row>
    <row r="65" spans="1:14" ht="27.75" hidden="1" customHeight="1" x14ac:dyDescent="0.25">
      <c r="A65" s="65" t="s">
        <v>37</v>
      </c>
      <c r="B65" s="49"/>
      <c r="C65" s="52" t="s">
        <v>8</v>
      </c>
      <c r="D65" s="44">
        <v>2985000</v>
      </c>
      <c r="E65" s="44">
        <f t="shared" ref="E65:E99" si="15">D65</f>
        <v>2985000</v>
      </c>
      <c r="F65" s="61">
        <f t="shared" si="13"/>
        <v>6031100</v>
      </c>
      <c r="G65" s="45">
        <v>2999000</v>
      </c>
      <c r="H65" s="45">
        <v>15700</v>
      </c>
      <c r="I65" s="45">
        <v>15700</v>
      </c>
      <c r="J65" s="45">
        <v>15700</v>
      </c>
      <c r="K65" s="3">
        <f t="shared" si="11"/>
        <v>0</v>
      </c>
      <c r="N65" s="32">
        <f t="shared" si="14"/>
        <v>0</v>
      </c>
    </row>
    <row r="66" spans="1:14" ht="38.25" hidden="1" x14ac:dyDescent="0.25">
      <c r="A66" s="67" t="s">
        <v>38</v>
      </c>
      <c r="B66" s="49"/>
      <c r="C66" s="52" t="s">
        <v>8</v>
      </c>
      <c r="D66" s="44">
        <v>1000</v>
      </c>
      <c r="E66" s="44">
        <f t="shared" si="15"/>
        <v>1000</v>
      </c>
      <c r="F66" s="61">
        <f t="shared" si="13"/>
        <v>753000</v>
      </c>
      <c r="G66" s="45">
        <v>752000</v>
      </c>
      <c r="H66" s="45">
        <v>0</v>
      </c>
      <c r="I66" s="45">
        <v>0</v>
      </c>
      <c r="J66" s="45">
        <v>0</v>
      </c>
      <c r="K66" s="3">
        <f t="shared" si="11"/>
        <v>0</v>
      </c>
      <c r="N66" s="32"/>
    </row>
    <row r="67" spans="1:14" ht="38.25" hidden="1" x14ac:dyDescent="0.25">
      <c r="A67" s="67" t="s">
        <v>39</v>
      </c>
      <c r="B67" s="49"/>
      <c r="C67" s="52" t="s">
        <v>8</v>
      </c>
      <c r="D67" s="44">
        <v>1000</v>
      </c>
      <c r="E67" s="44">
        <f t="shared" si="15"/>
        <v>1000</v>
      </c>
      <c r="F67" s="61">
        <f t="shared" si="13"/>
        <v>985000</v>
      </c>
      <c r="G67" s="45">
        <v>984000</v>
      </c>
      <c r="H67" s="45">
        <v>0</v>
      </c>
      <c r="I67" s="45">
        <v>0</v>
      </c>
      <c r="J67" s="45">
        <v>0</v>
      </c>
      <c r="K67" s="3">
        <f t="shared" si="11"/>
        <v>0</v>
      </c>
      <c r="N67" s="32"/>
    </row>
    <row r="68" spans="1:14" ht="25.5" hidden="1" x14ac:dyDescent="0.25">
      <c r="A68" s="67" t="s">
        <v>40</v>
      </c>
      <c r="B68" s="49"/>
      <c r="C68" s="52" t="s">
        <v>8</v>
      </c>
      <c r="D68" s="44">
        <v>1000</v>
      </c>
      <c r="E68" s="44">
        <f t="shared" si="15"/>
        <v>1000</v>
      </c>
      <c r="F68" s="61">
        <f t="shared" si="13"/>
        <v>794000</v>
      </c>
      <c r="G68" s="45">
        <v>793000</v>
      </c>
      <c r="H68" s="45">
        <v>0</v>
      </c>
      <c r="I68" s="45">
        <v>0</v>
      </c>
      <c r="J68" s="45">
        <v>0</v>
      </c>
      <c r="K68" s="3">
        <f t="shared" si="11"/>
        <v>0</v>
      </c>
      <c r="N68" s="32"/>
    </row>
    <row r="69" spans="1:14" ht="25.5" hidden="1" x14ac:dyDescent="0.25">
      <c r="A69" s="67" t="s">
        <v>140</v>
      </c>
      <c r="B69" s="49"/>
      <c r="C69" s="52" t="s">
        <v>8</v>
      </c>
      <c r="D69" s="44">
        <v>1000</v>
      </c>
      <c r="E69" s="44">
        <f t="shared" si="15"/>
        <v>1000</v>
      </c>
      <c r="F69" s="61">
        <f t="shared" si="13"/>
        <v>663000</v>
      </c>
      <c r="G69" s="45">
        <v>662000</v>
      </c>
      <c r="H69" s="45">
        <v>0</v>
      </c>
      <c r="I69" s="45">
        <v>0</v>
      </c>
      <c r="J69" s="45">
        <v>0</v>
      </c>
      <c r="K69" s="3">
        <f t="shared" si="11"/>
        <v>0</v>
      </c>
      <c r="N69" s="32"/>
    </row>
    <row r="70" spans="1:14" ht="25.5" hidden="1" x14ac:dyDescent="0.25">
      <c r="A70" s="67" t="s">
        <v>41</v>
      </c>
      <c r="B70" s="49"/>
      <c r="C70" s="52" t="s">
        <v>8</v>
      </c>
      <c r="D70" s="44">
        <v>1000</v>
      </c>
      <c r="E70" s="44">
        <f t="shared" si="15"/>
        <v>1000</v>
      </c>
      <c r="F70" s="61">
        <f t="shared" si="13"/>
        <v>924000</v>
      </c>
      <c r="G70" s="45">
        <v>923000</v>
      </c>
      <c r="H70" s="45">
        <v>0</v>
      </c>
      <c r="I70" s="45">
        <v>0</v>
      </c>
      <c r="J70" s="45">
        <v>0</v>
      </c>
      <c r="K70" s="3">
        <f t="shared" si="11"/>
        <v>0</v>
      </c>
      <c r="N70" s="32"/>
    </row>
    <row r="71" spans="1:14" ht="25.5" hidden="1" x14ac:dyDescent="0.25">
      <c r="A71" s="67" t="s">
        <v>42</v>
      </c>
      <c r="B71" s="49"/>
      <c r="C71" s="52" t="s">
        <v>8</v>
      </c>
      <c r="D71" s="44">
        <v>1000</v>
      </c>
      <c r="E71" s="44">
        <f t="shared" si="15"/>
        <v>1000</v>
      </c>
      <c r="F71" s="61">
        <f t="shared" si="13"/>
        <v>897000</v>
      </c>
      <c r="G71" s="45">
        <v>896000</v>
      </c>
      <c r="H71" s="45">
        <v>0</v>
      </c>
      <c r="I71" s="45">
        <v>0</v>
      </c>
      <c r="J71" s="45">
        <v>0</v>
      </c>
      <c r="K71" s="3">
        <f t="shared" si="11"/>
        <v>0</v>
      </c>
      <c r="N71" s="32"/>
    </row>
    <row r="72" spans="1:14" ht="25.5" hidden="1" x14ac:dyDescent="0.25">
      <c r="A72" s="67" t="s">
        <v>43</v>
      </c>
      <c r="B72" s="49"/>
      <c r="C72" s="52" t="s">
        <v>8</v>
      </c>
      <c r="D72" s="44">
        <v>1000</v>
      </c>
      <c r="E72" s="44">
        <f t="shared" si="15"/>
        <v>1000</v>
      </c>
      <c r="F72" s="61">
        <f t="shared" si="13"/>
        <v>775000</v>
      </c>
      <c r="G72" s="45">
        <v>774000</v>
      </c>
      <c r="H72" s="45">
        <v>0</v>
      </c>
      <c r="I72" s="45">
        <v>0</v>
      </c>
      <c r="J72" s="45">
        <v>0</v>
      </c>
      <c r="K72" s="3">
        <f t="shared" ref="K72:K99" si="16">D72-E72</f>
        <v>0</v>
      </c>
      <c r="N72" s="32"/>
    </row>
    <row r="73" spans="1:14" ht="25.5" hidden="1" x14ac:dyDescent="0.25">
      <c r="A73" s="67" t="s">
        <v>44</v>
      </c>
      <c r="B73" s="49"/>
      <c r="C73" s="52" t="s">
        <v>8</v>
      </c>
      <c r="D73" s="44">
        <v>1000</v>
      </c>
      <c r="E73" s="44">
        <f t="shared" si="15"/>
        <v>1000</v>
      </c>
      <c r="F73" s="61">
        <f t="shared" si="13"/>
        <v>998000</v>
      </c>
      <c r="G73" s="45">
        <v>997000</v>
      </c>
      <c r="H73" s="45">
        <v>0</v>
      </c>
      <c r="I73" s="45">
        <v>0</v>
      </c>
      <c r="J73" s="45">
        <v>0</v>
      </c>
      <c r="K73" s="3">
        <f t="shared" si="16"/>
        <v>0</v>
      </c>
      <c r="N73" s="32"/>
    </row>
    <row r="74" spans="1:14" ht="25.5" hidden="1" x14ac:dyDescent="0.25">
      <c r="A74" s="67" t="s">
        <v>45</v>
      </c>
      <c r="B74" s="49"/>
      <c r="C74" s="52" t="s">
        <v>8</v>
      </c>
      <c r="D74" s="44">
        <v>1000</v>
      </c>
      <c r="E74" s="44">
        <f t="shared" si="15"/>
        <v>1000</v>
      </c>
      <c r="F74" s="61">
        <f t="shared" si="13"/>
        <v>664000</v>
      </c>
      <c r="G74" s="45">
        <v>663000</v>
      </c>
      <c r="H74" s="45">
        <v>0</v>
      </c>
      <c r="I74" s="45">
        <v>0</v>
      </c>
      <c r="J74" s="45">
        <v>0</v>
      </c>
      <c r="K74" s="3">
        <f t="shared" si="16"/>
        <v>0</v>
      </c>
      <c r="N74" s="32"/>
    </row>
    <row r="75" spans="1:14" ht="38.25" hidden="1" x14ac:dyDescent="0.25">
      <c r="A75" s="67" t="s">
        <v>46</v>
      </c>
      <c r="B75" s="49"/>
      <c r="C75" s="52" t="s">
        <v>8</v>
      </c>
      <c r="D75" s="44">
        <v>1000</v>
      </c>
      <c r="E75" s="44">
        <f t="shared" si="15"/>
        <v>1000</v>
      </c>
      <c r="F75" s="61">
        <f t="shared" si="13"/>
        <v>877000</v>
      </c>
      <c r="G75" s="45">
        <v>876000</v>
      </c>
      <c r="H75" s="45">
        <v>0</v>
      </c>
      <c r="I75" s="45">
        <v>0</v>
      </c>
      <c r="J75" s="45">
        <v>0</v>
      </c>
      <c r="K75" s="3">
        <f t="shared" si="16"/>
        <v>0</v>
      </c>
      <c r="N75" s="32"/>
    </row>
    <row r="76" spans="1:14" ht="38.25" hidden="1" x14ac:dyDescent="0.25">
      <c r="A76" s="67" t="s">
        <v>47</v>
      </c>
      <c r="B76" s="49"/>
      <c r="C76" s="52" t="s">
        <v>8</v>
      </c>
      <c r="D76" s="44">
        <v>1000</v>
      </c>
      <c r="E76" s="44">
        <f t="shared" si="15"/>
        <v>1000</v>
      </c>
      <c r="F76" s="61">
        <f t="shared" si="13"/>
        <v>864000</v>
      </c>
      <c r="G76" s="45">
        <v>863000</v>
      </c>
      <c r="H76" s="45">
        <v>0</v>
      </c>
      <c r="I76" s="45">
        <v>0</v>
      </c>
      <c r="J76" s="45">
        <v>0</v>
      </c>
      <c r="K76" s="3">
        <f t="shared" si="16"/>
        <v>0</v>
      </c>
      <c r="N76" s="32"/>
    </row>
    <row r="77" spans="1:14" ht="51" hidden="1" x14ac:dyDescent="0.25">
      <c r="A77" s="67" t="s">
        <v>48</v>
      </c>
      <c r="B77" s="49"/>
      <c r="C77" s="52" t="s">
        <v>8</v>
      </c>
      <c r="D77" s="44">
        <v>1000</v>
      </c>
      <c r="E77" s="44">
        <f t="shared" si="15"/>
        <v>1000</v>
      </c>
      <c r="F77" s="61">
        <f t="shared" si="13"/>
        <v>9000</v>
      </c>
      <c r="G77" s="45">
        <v>8000</v>
      </c>
      <c r="H77" s="45">
        <v>0</v>
      </c>
      <c r="I77" s="45">
        <v>0</v>
      </c>
      <c r="J77" s="45">
        <v>0</v>
      </c>
      <c r="K77" s="3">
        <f t="shared" si="16"/>
        <v>0</v>
      </c>
      <c r="N77" s="32"/>
    </row>
    <row r="78" spans="1:14" ht="51" hidden="1" x14ac:dyDescent="0.25">
      <c r="A78" s="67" t="s">
        <v>49</v>
      </c>
      <c r="B78" s="49"/>
      <c r="C78" s="52" t="s">
        <v>8</v>
      </c>
      <c r="D78" s="44">
        <v>1000</v>
      </c>
      <c r="E78" s="44">
        <f t="shared" si="15"/>
        <v>1000</v>
      </c>
      <c r="F78" s="61">
        <f t="shared" ref="F78:F99" si="17">D78+G78+H78+I78+J78</f>
        <v>14000</v>
      </c>
      <c r="G78" s="45">
        <v>13000</v>
      </c>
      <c r="H78" s="45">
        <v>0</v>
      </c>
      <c r="I78" s="45">
        <v>0</v>
      </c>
      <c r="J78" s="45">
        <v>0</v>
      </c>
      <c r="K78" s="3">
        <f t="shared" si="16"/>
        <v>0</v>
      </c>
      <c r="N78" s="32"/>
    </row>
    <row r="79" spans="1:14" ht="38.25" hidden="1" x14ac:dyDescent="0.25">
      <c r="A79" s="67" t="s">
        <v>50</v>
      </c>
      <c r="B79" s="49"/>
      <c r="C79" s="52" t="s">
        <v>8</v>
      </c>
      <c r="D79" s="44">
        <v>1000</v>
      </c>
      <c r="E79" s="44">
        <f t="shared" si="15"/>
        <v>1000</v>
      </c>
      <c r="F79" s="61">
        <f t="shared" si="17"/>
        <v>13000</v>
      </c>
      <c r="G79" s="45">
        <v>12000</v>
      </c>
      <c r="H79" s="45">
        <v>0</v>
      </c>
      <c r="I79" s="45">
        <v>0</v>
      </c>
      <c r="J79" s="45">
        <v>0</v>
      </c>
      <c r="K79" s="3">
        <f t="shared" si="16"/>
        <v>0</v>
      </c>
      <c r="N79" s="32"/>
    </row>
    <row r="80" spans="1:14" ht="46.5" hidden="1" customHeight="1" x14ac:dyDescent="0.25">
      <c r="A80" s="67" t="s">
        <v>141</v>
      </c>
      <c r="B80" s="49"/>
      <c r="C80" s="52" t="s">
        <v>8</v>
      </c>
      <c r="D80" s="44">
        <v>1000</v>
      </c>
      <c r="E80" s="44">
        <f t="shared" si="15"/>
        <v>1000</v>
      </c>
      <c r="F80" s="61">
        <f t="shared" si="17"/>
        <v>13000</v>
      </c>
      <c r="G80" s="45">
        <v>12000</v>
      </c>
      <c r="H80" s="45">
        <v>0</v>
      </c>
      <c r="I80" s="45">
        <v>0</v>
      </c>
      <c r="J80" s="45">
        <v>0</v>
      </c>
      <c r="K80" s="3">
        <f t="shared" si="16"/>
        <v>0</v>
      </c>
      <c r="N80" s="32"/>
    </row>
    <row r="81" spans="1:15" ht="38.25" hidden="1" x14ac:dyDescent="0.25">
      <c r="A81" s="67" t="s">
        <v>51</v>
      </c>
      <c r="B81" s="49"/>
      <c r="C81" s="52" t="s">
        <v>8</v>
      </c>
      <c r="D81" s="44">
        <v>1000</v>
      </c>
      <c r="E81" s="44">
        <f t="shared" si="15"/>
        <v>1000</v>
      </c>
      <c r="F81" s="61">
        <f t="shared" si="17"/>
        <v>13000</v>
      </c>
      <c r="G81" s="45">
        <v>12000</v>
      </c>
      <c r="H81" s="45">
        <v>0</v>
      </c>
      <c r="I81" s="45">
        <v>0</v>
      </c>
      <c r="J81" s="45">
        <v>0</v>
      </c>
      <c r="K81" s="3">
        <f t="shared" si="16"/>
        <v>0</v>
      </c>
      <c r="N81" s="32"/>
    </row>
    <row r="82" spans="1:15" ht="38.25" hidden="1" x14ac:dyDescent="0.25">
      <c r="A82" s="67" t="s">
        <v>52</v>
      </c>
      <c r="B82" s="49"/>
      <c r="C82" s="52" t="s">
        <v>8</v>
      </c>
      <c r="D82" s="44">
        <v>1000</v>
      </c>
      <c r="E82" s="44">
        <f t="shared" si="15"/>
        <v>1000</v>
      </c>
      <c r="F82" s="61">
        <f t="shared" si="17"/>
        <v>14000</v>
      </c>
      <c r="G82" s="45">
        <v>13000</v>
      </c>
      <c r="H82" s="45">
        <v>0</v>
      </c>
      <c r="I82" s="45">
        <v>0</v>
      </c>
      <c r="J82" s="45">
        <v>0</v>
      </c>
      <c r="K82" s="3">
        <f t="shared" si="16"/>
        <v>0</v>
      </c>
      <c r="N82" s="32"/>
    </row>
    <row r="83" spans="1:15" ht="38.25" hidden="1" x14ac:dyDescent="0.25">
      <c r="A83" s="67" t="s">
        <v>53</v>
      </c>
      <c r="B83" s="49"/>
      <c r="C83" s="52" t="s">
        <v>8</v>
      </c>
      <c r="D83" s="44">
        <v>1000</v>
      </c>
      <c r="E83" s="44">
        <f t="shared" si="15"/>
        <v>1000</v>
      </c>
      <c r="F83" s="61">
        <f t="shared" si="17"/>
        <v>13000</v>
      </c>
      <c r="G83" s="45">
        <v>12000</v>
      </c>
      <c r="H83" s="45">
        <v>0</v>
      </c>
      <c r="I83" s="45">
        <v>0</v>
      </c>
      <c r="J83" s="45">
        <v>0</v>
      </c>
      <c r="K83" s="3">
        <f t="shared" si="16"/>
        <v>0</v>
      </c>
      <c r="N83" s="32"/>
    </row>
    <row r="84" spans="1:15" ht="38.25" hidden="1" x14ac:dyDescent="0.25">
      <c r="A84" s="67" t="s">
        <v>54</v>
      </c>
      <c r="B84" s="49"/>
      <c r="C84" s="52" t="s">
        <v>8</v>
      </c>
      <c r="D84" s="44">
        <v>1000</v>
      </c>
      <c r="E84" s="44">
        <f t="shared" si="15"/>
        <v>1000</v>
      </c>
      <c r="F84" s="61">
        <f t="shared" si="17"/>
        <v>16000</v>
      </c>
      <c r="G84" s="45">
        <v>15000</v>
      </c>
      <c r="H84" s="45">
        <v>0</v>
      </c>
      <c r="I84" s="45">
        <v>0</v>
      </c>
      <c r="J84" s="45">
        <v>0</v>
      </c>
      <c r="K84" s="3">
        <f t="shared" si="16"/>
        <v>0</v>
      </c>
      <c r="N84" s="32"/>
    </row>
    <row r="85" spans="1:15" ht="38.25" hidden="1" x14ac:dyDescent="0.25">
      <c r="A85" s="67" t="s">
        <v>55</v>
      </c>
      <c r="B85" s="49"/>
      <c r="C85" s="52" t="s">
        <v>8</v>
      </c>
      <c r="D85" s="44">
        <v>1000</v>
      </c>
      <c r="E85" s="44">
        <f t="shared" si="15"/>
        <v>1000</v>
      </c>
      <c r="F85" s="61">
        <f t="shared" si="17"/>
        <v>9000</v>
      </c>
      <c r="G85" s="45">
        <v>8000</v>
      </c>
      <c r="H85" s="45">
        <v>0</v>
      </c>
      <c r="I85" s="45">
        <v>0</v>
      </c>
      <c r="J85" s="45">
        <v>0</v>
      </c>
      <c r="K85" s="3">
        <f t="shared" si="16"/>
        <v>0</v>
      </c>
      <c r="N85" s="32"/>
    </row>
    <row r="86" spans="1:15" ht="51" hidden="1" x14ac:dyDescent="0.25">
      <c r="A86" s="67" t="s">
        <v>56</v>
      </c>
      <c r="B86" s="49"/>
      <c r="C86" s="52" t="s">
        <v>8</v>
      </c>
      <c r="D86" s="44">
        <v>1000</v>
      </c>
      <c r="E86" s="44">
        <f t="shared" si="15"/>
        <v>1000</v>
      </c>
      <c r="F86" s="61">
        <f t="shared" si="17"/>
        <v>12000</v>
      </c>
      <c r="G86" s="45">
        <v>11000</v>
      </c>
      <c r="H86" s="45">
        <v>0</v>
      </c>
      <c r="I86" s="45">
        <v>0</v>
      </c>
      <c r="J86" s="45">
        <v>0</v>
      </c>
      <c r="K86" s="3">
        <f t="shared" si="16"/>
        <v>0</v>
      </c>
      <c r="N86" s="32"/>
    </row>
    <row r="87" spans="1:15" ht="51" hidden="1" x14ac:dyDescent="0.25">
      <c r="A87" s="67" t="s">
        <v>57</v>
      </c>
      <c r="B87" s="49"/>
      <c r="C87" s="52" t="s">
        <v>8</v>
      </c>
      <c r="D87" s="44">
        <v>1000</v>
      </c>
      <c r="E87" s="44">
        <f t="shared" si="15"/>
        <v>1000</v>
      </c>
      <c r="F87" s="61">
        <f t="shared" si="17"/>
        <v>15000</v>
      </c>
      <c r="G87" s="45">
        <v>14000</v>
      </c>
      <c r="H87" s="45">
        <v>0</v>
      </c>
      <c r="I87" s="45">
        <v>0</v>
      </c>
      <c r="J87" s="45">
        <v>0</v>
      </c>
      <c r="K87" s="3">
        <f t="shared" si="16"/>
        <v>0</v>
      </c>
      <c r="N87" s="32"/>
    </row>
    <row r="88" spans="1:15" ht="51" hidden="1" x14ac:dyDescent="0.25">
      <c r="A88" s="67" t="s">
        <v>58</v>
      </c>
      <c r="B88" s="49"/>
      <c r="C88" s="52" t="s">
        <v>8</v>
      </c>
      <c r="D88" s="44">
        <v>1000</v>
      </c>
      <c r="E88" s="44">
        <f t="shared" si="15"/>
        <v>1000</v>
      </c>
      <c r="F88" s="61">
        <f t="shared" si="17"/>
        <v>4000</v>
      </c>
      <c r="G88" s="45">
        <v>3000</v>
      </c>
      <c r="H88" s="45">
        <v>0</v>
      </c>
      <c r="I88" s="45">
        <v>0</v>
      </c>
      <c r="J88" s="45">
        <v>0</v>
      </c>
      <c r="K88" s="24">
        <f t="shared" si="16"/>
        <v>0</v>
      </c>
      <c r="L88" s="33"/>
      <c r="M88" s="33"/>
      <c r="N88" s="34"/>
      <c r="O88" s="33"/>
    </row>
    <row r="89" spans="1:15" ht="51" hidden="1" x14ac:dyDescent="0.25">
      <c r="A89" s="67" t="s">
        <v>59</v>
      </c>
      <c r="B89" s="49"/>
      <c r="C89" s="52" t="s">
        <v>8</v>
      </c>
      <c r="D89" s="44">
        <v>1000</v>
      </c>
      <c r="E89" s="44">
        <f t="shared" si="15"/>
        <v>1000</v>
      </c>
      <c r="F89" s="61">
        <f t="shared" si="17"/>
        <v>5100</v>
      </c>
      <c r="G89" s="45">
        <v>4100</v>
      </c>
      <c r="H89" s="45">
        <v>0</v>
      </c>
      <c r="I89" s="45">
        <v>0</v>
      </c>
      <c r="J89" s="45">
        <v>0</v>
      </c>
      <c r="K89" s="3">
        <f t="shared" si="16"/>
        <v>0</v>
      </c>
      <c r="N89" s="32"/>
    </row>
    <row r="90" spans="1:15" ht="38.25" hidden="1" x14ac:dyDescent="0.25">
      <c r="A90" s="67" t="s">
        <v>60</v>
      </c>
      <c r="B90" s="49"/>
      <c r="C90" s="52" t="s">
        <v>8</v>
      </c>
      <c r="D90" s="44">
        <v>1000</v>
      </c>
      <c r="E90" s="44">
        <f t="shared" si="15"/>
        <v>1000</v>
      </c>
      <c r="F90" s="61">
        <f t="shared" si="17"/>
        <v>5100</v>
      </c>
      <c r="G90" s="45">
        <v>4100</v>
      </c>
      <c r="H90" s="45">
        <v>0</v>
      </c>
      <c r="I90" s="45">
        <v>0</v>
      </c>
      <c r="J90" s="45">
        <v>0</v>
      </c>
      <c r="K90" s="3">
        <f t="shared" si="16"/>
        <v>0</v>
      </c>
      <c r="N90" s="32"/>
    </row>
    <row r="91" spans="1:15" ht="51" hidden="1" x14ac:dyDescent="0.25">
      <c r="A91" s="67" t="s">
        <v>142</v>
      </c>
      <c r="B91" s="49"/>
      <c r="C91" s="52" t="s">
        <v>8</v>
      </c>
      <c r="D91" s="44">
        <v>1000</v>
      </c>
      <c r="E91" s="44">
        <f t="shared" si="15"/>
        <v>1000</v>
      </c>
      <c r="F91" s="61">
        <f t="shared" si="17"/>
        <v>4800</v>
      </c>
      <c r="G91" s="45">
        <v>3800</v>
      </c>
      <c r="H91" s="45">
        <v>0</v>
      </c>
      <c r="I91" s="45">
        <v>0</v>
      </c>
      <c r="J91" s="45">
        <v>0</v>
      </c>
      <c r="K91" s="3">
        <f t="shared" si="16"/>
        <v>0</v>
      </c>
      <c r="N91" s="32"/>
    </row>
    <row r="92" spans="1:15" ht="51" hidden="1" x14ac:dyDescent="0.25">
      <c r="A92" s="67" t="s">
        <v>61</v>
      </c>
      <c r="B92" s="49"/>
      <c r="C92" s="52" t="s">
        <v>8</v>
      </c>
      <c r="D92" s="44">
        <v>1000</v>
      </c>
      <c r="E92" s="44">
        <f t="shared" si="15"/>
        <v>1000</v>
      </c>
      <c r="F92" s="61">
        <f t="shared" si="17"/>
        <v>4400</v>
      </c>
      <c r="G92" s="45">
        <v>3400</v>
      </c>
      <c r="H92" s="45">
        <v>0</v>
      </c>
      <c r="I92" s="45">
        <v>0</v>
      </c>
      <c r="J92" s="45">
        <v>0</v>
      </c>
      <c r="K92" s="3">
        <f t="shared" si="16"/>
        <v>0</v>
      </c>
      <c r="N92" s="32"/>
    </row>
    <row r="93" spans="1:15" ht="51" hidden="1" x14ac:dyDescent="0.25">
      <c r="A93" s="67" t="s">
        <v>62</v>
      </c>
      <c r="B93" s="49"/>
      <c r="C93" s="52" t="s">
        <v>8</v>
      </c>
      <c r="D93" s="44">
        <v>1000</v>
      </c>
      <c r="E93" s="44">
        <f t="shared" si="15"/>
        <v>1000</v>
      </c>
      <c r="F93" s="61">
        <f t="shared" si="17"/>
        <v>5200</v>
      </c>
      <c r="G93" s="45">
        <v>4200</v>
      </c>
      <c r="H93" s="45">
        <v>0</v>
      </c>
      <c r="I93" s="45">
        <v>0</v>
      </c>
      <c r="J93" s="45">
        <v>0</v>
      </c>
      <c r="K93" s="3">
        <f t="shared" si="16"/>
        <v>0</v>
      </c>
      <c r="N93" s="32"/>
    </row>
    <row r="94" spans="1:15" ht="51" hidden="1" x14ac:dyDescent="0.25">
      <c r="A94" s="67" t="s">
        <v>63</v>
      </c>
      <c r="B94" s="49"/>
      <c r="C94" s="52" t="s">
        <v>8</v>
      </c>
      <c r="D94" s="44">
        <v>1000</v>
      </c>
      <c r="E94" s="44">
        <f t="shared" si="15"/>
        <v>1000</v>
      </c>
      <c r="F94" s="61">
        <f t="shared" si="17"/>
        <v>4800</v>
      </c>
      <c r="G94" s="45">
        <v>3800</v>
      </c>
      <c r="H94" s="45">
        <v>0</v>
      </c>
      <c r="I94" s="45">
        <v>0</v>
      </c>
      <c r="J94" s="45">
        <v>0</v>
      </c>
      <c r="K94" s="3">
        <f t="shared" si="16"/>
        <v>0</v>
      </c>
      <c r="N94" s="32"/>
    </row>
    <row r="95" spans="1:15" ht="51" hidden="1" x14ac:dyDescent="0.25">
      <c r="A95" s="67" t="s">
        <v>64</v>
      </c>
      <c r="B95" s="49"/>
      <c r="C95" s="52" t="s">
        <v>8</v>
      </c>
      <c r="D95" s="44">
        <v>1000</v>
      </c>
      <c r="E95" s="44">
        <f t="shared" si="15"/>
        <v>1000</v>
      </c>
      <c r="F95" s="61">
        <f t="shared" si="17"/>
        <v>5000</v>
      </c>
      <c r="G95" s="45">
        <v>4000</v>
      </c>
      <c r="H95" s="45">
        <v>0</v>
      </c>
      <c r="I95" s="45">
        <v>0</v>
      </c>
      <c r="J95" s="45">
        <v>0</v>
      </c>
      <c r="K95" s="3">
        <f t="shared" si="16"/>
        <v>0</v>
      </c>
      <c r="N95" s="32"/>
    </row>
    <row r="96" spans="1:15" ht="51" hidden="1" x14ac:dyDescent="0.25">
      <c r="A96" s="67" t="s">
        <v>65</v>
      </c>
      <c r="B96" s="49"/>
      <c r="C96" s="52" t="s">
        <v>8</v>
      </c>
      <c r="D96" s="44">
        <v>1000</v>
      </c>
      <c r="E96" s="44">
        <f t="shared" si="15"/>
        <v>1000</v>
      </c>
      <c r="F96" s="61">
        <f t="shared" si="17"/>
        <v>5500</v>
      </c>
      <c r="G96" s="45">
        <v>4500</v>
      </c>
      <c r="H96" s="45">
        <v>0</v>
      </c>
      <c r="I96" s="45">
        <v>0</v>
      </c>
      <c r="J96" s="45">
        <v>0</v>
      </c>
      <c r="K96" s="3">
        <f t="shared" si="16"/>
        <v>0</v>
      </c>
      <c r="N96" s="32"/>
    </row>
    <row r="97" spans="1:14" ht="25.5" hidden="1" x14ac:dyDescent="0.25">
      <c r="A97" s="67" t="s">
        <v>144</v>
      </c>
      <c r="B97" s="49"/>
      <c r="C97" s="52" t="s">
        <v>8</v>
      </c>
      <c r="D97" s="44">
        <v>4000000</v>
      </c>
      <c r="E97" s="44">
        <v>4000000</v>
      </c>
      <c r="F97" s="61">
        <f t="shared" si="17"/>
        <v>4000000</v>
      </c>
      <c r="G97" s="45"/>
      <c r="H97" s="45"/>
      <c r="I97" s="45"/>
      <c r="J97" s="45"/>
      <c r="K97" s="3">
        <f t="shared" si="16"/>
        <v>0</v>
      </c>
      <c r="N97" s="32"/>
    </row>
    <row r="98" spans="1:14" ht="51" hidden="1" x14ac:dyDescent="0.25">
      <c r="A98" s="67" t="s">
        <v>66</v>
      </c>
      <c r="B98" s="49"/>
      <c r="C98" s="52" t="s">
        <v>8</v>
      </c>
      <c r="D98" s="44">
        <v>1000</v>
      </c>
      <c r="E98" s="44">
        <f t="shared" si="15"/>
        <v>1000</v>
      </c>
      <c r="F98" s="61">
        <f t="shared" si="17"/>
        <v>4500</v>
      </c>
      <c r="G98" s="45">
        <v>3500</v>
      </c>
      <c r="H98" s="45">
        <v>0</v>
      </c>
      <c r="I98" s="45">
        <v>0</v>
      </c>
      <c r="J98" s="45">
        <v>0</v>
      </c>
      <c r="K98" s="3">
        <f t="shared" si="16"/>
        <v>0</v>
      </c>
      <c r="N98" s="32"/>
    </row>
    <row r="99" spans="1:14" ht="51" hidden="1" x14ac:dyDescent="0.25">
      <c r="A99" s="67" t="s">
        <v>67</v>
      </c>
      <c r="B99" s="49"/>
      <c r="C99" s="52" t="s">
        <v>8</v>
      </c>
      <c r="D99" s="44">
        <v>1000</v>
      </c>
      <c r="E99" s="44">
        <f t="shared" si="15"/>
        <v>1000</v>
      </c>
      <c r="F99" s="61">
        <f t="shared" si="17"/>
        <v>5000</v>
      </c>
      <c r="G99" s="45">
        <v>4000</v>
      </c>
      <c r="H99" s="45">
        <v>0</v>
      </c>
      <c r="I99" s="45">
        <v>0</v>
      </c>
      <c r="J99" s="45">
        <v>0</v>
      </c>
      <c r="K99" s="3">
        <f t="shared" si="16"/>
        <v>0</v>
      </c>
      <c r="N99" s="32">
        <f t="shared" ref="N99:N105" si="18">E99+G99-F99+H99+I99+J99</f>
        <v>0</v>
      </c>
    </row>
    <row r="100" spans="1:14" ht="24.95" customHeight="1" x14ac:dyDescent="0.25">
      <c r="A100" s="100" t="s">
        <v>161</v>
      </c>
      <c r="B100" s="100"/>
      <c r="C100" s="100"/>
      <c r="D100" s="70">
        <f>D17+D19</f>
        <v>34200</v>
      </c>
      <c r="E100" s="70">
        <f t="shared" ref="E100:J100" si="19">E17+E19</f>
        <v>34200</v>
      </c>
      <c r="F100" s="70">
        <f t="shared" si="19"/>
        <v>34200</v>
      </c>
      <c r="G100" s="70">
        <f t="shared" si="19"/>
        <v>0</v>
      </c>
      <c r="H100" s="70">
        <f t="shared" si="19"/>
        <v>0</v>
      </c>
      <c r="I100" s="70">
        <f t="shared" si="19"/>
        <v>0</v>
      </c>
      <c r="J100" s="70">
        <f t="shared" si="19"/>
        <v>0</v>
      </c>
      <c r="N100" s="32">
        <f t="shared" si="18"/>
        <v>0</v>
      </c>
    </row>
    <row r="101" spans="1:14" ht="50.25" customHeight="1" x14ac:dyDescent="0.2">
      <c r="A101" s="101" t="s">
        <v>162</v>
      </c>
      <c r="B101" s="102"/>
      <c r="C101" s="103"/>
      <c r="D101" s="89">
        <v>550632</v>
      </c>
      <c r="E101" s="89">
        <v>550632</v>
      </c>
      <c r="F101" s="89">
        <v>550632</v>
      </c>
      <c r="G101" s="89">
        <v>0</v>
      </c>
      <c r="H101" s="89">
        <v>0</v>
      </c>
      <c r="I101" s="89">
        <v>0</v>
      </c>
      <c r="J101" s="89">
        <v>0</v>
      </c>
      <c r="K101" s="32"/>
      <c r="N101" s="32">
        <f t="shared" si="18"/>
        <v>0</v>
      </c>
    </row>
    <row r="102" spans="1:14" ht="20.100000000000001" hidden="1" customHeight="1" x14ac:dyDescent="0.2">
      <c r="A102" s="104" t="s">
        <v>68</v>
      </c>
      <c r="B102" s="104"/>
      <c r="C102" s="104"/>
      <c r="D102" s="72">
        <v>740000</v>
      </c>
      <c r="E102" s="72"/>
      <c r="F102" s="72"/>
      <c r="G102" s="71"/>
      <c r="H102" s="71"/>
      <c r="I102" s="71"/>
      <c r="J102" s="71"/>
      <c r="N102" s="32">
        <f t="shared" si="18"/>
        <v>0</v>
      </c>
    </row>
    <row r="103" spans="1:14" ht="35.25" hidden="1" customHeight="1" x14ac:dyDescent="0.2">
      <c r="A103" s="104" t="s">
        <v>68</v>
      </c>
      <c r="B103" s="104"/>
      <c r="C103" s="104"/>
      <c r="D103" s="72">
        <v>0</v>
      </c>
      <c r="E103" s="72"/>
      <c r="F103" s="72"/>
      <c r="G103" s="71"/>
      <c r="H103" s="71"/>
      <c r="I103" s="71"/>
      <c r="J103" s="71"/>
      <c r="N103" s="32">
        <f t="shared" si="18"/>
        <v>0</v>
      </c>
    </row>
    <row r="104" spans="1:14" ht="36.75" customHeight="1" x14ac:dyDescent="0.2">
      <c r="A104" s="101" t="s">
        <v>170</v>
      </c>
      <c r="B104" s="102"/>
      <c r="C104" s="103"/>
      <c r="D104" s="90">
        <v>34200</v>
      </c>
      <c r="E104" s="90">
        <v>34200</v>
      </c>
      <c r="F104" s="90">
        <v>34200</v>
      </c>
      <c r="G104" s="90">
        <v>0</v>
      </c>
      <c r="H104" s="90">
        <v>0</v>
      </c>
      <c r="I104" s="90">
        <v>0</v>
      </c>
      <c r="J104" s="90">
        <v>0</v>
      </c>
      <c r="N104" s="32">
        <f t="shared" si="18"/>
        <v>0</v>
      </c>
    </row>
    <row r="105" spans="1:14" ht="21" hidden="1" customHeight="1" thickBot="1" x14ac:dyDescent="0.25">
      <c r="A105" s="99" t="s">
        <v>69</v>
      </c>
      <c r="B105" s="99"/>
      <c r="C105" s="99"/>
      <c r="D105" s="99"/>
      <c r="E105" s="99"/>
      <c r="F105" s="99"/>
      <c r="G105" s="99"/>
      <c r="H105" s="99"/>
      <c r="I105" s="99"/>
      <c r="J105" s="99"/>
      <c r="N105" s="32">
        <f t="shared" si="18"/>
        <v>0</v>
      </c>
    </row>
    <row r="106" spans="1:14" hidden="1" x14ac:dyDescent="0.2">
      <c r="A106" s="73"/>
      <c r="B106" s="25"/>
      <c r="C106" s="25"/>
      <c r="D106" s="4"/>
      <c r="E106" s="4"/>
      <c r="F106" s="4"/>
      <c r="G106" s="4"/>
      <c r="H106" s="4"/>
      <c r="I106" s="4"/>
      <c r="J106" s="4"/>
      <c r="N106" s="32"/>
    </row>
    <row r="107" spans="1:14" hidden="1" x14ac:dyDescent="0.2">
      <c r="A107" s="73"/>
      <c r="B107" s="25"/>
      <c r="C107" s="25"/>
      <c r="D107" s="4"/>
      <c r="E107" s="4"/>
      <c r="F107" s="4"/>
      <c r="G107" s="4"/>
      <c r="H107" s="4"/>
      <c r="I107" s="4"/>
      <c r="J107" s="4"/>
      <c r="N107" s="32"/>
    </row>
    <row r="108" spans="1:14" ht="25.5" hidden="1" x14ac:dyDescent="0.2">
      <c r="A108" s="42" t="s">
        <v>125</v>
      </c>
      <c r="B108" s="40"/>
      <c r="C108" s="40"/>
      <c r="D108" s="41">
        <v>0</v>
      </c>
      <c r="E108" s="41">
        <f>D108</f>
        <v>0</v>
      </c>
      <c r="F108" s="41">
        <f>E108+G108+H108+I108+J108</f>
        <v>0</v>
      </c>
      <c r="G108" s="41">
        <v>0</v>
      </c>
      <c r="H108" s="41">
        <v>0</v>
      </c>
      <c r="I108" s="41">
        <v>0</v>
      </c>
      <c r="J108" s="41">
        <v>0</v>
      </c>
      <c r="N108" s="32"/>
    </row>
    <row r="109" spans="1:14" hidden="1" x14ac:dyDescent="0.2">
      <c r="A109" s="73"/>
      <c r="B109" s="25"/>
      <c r="C109" s="25"/>
      <c r="D109" s="4">
        <v>0</v>
      </c>
      <c r="E109" s="4"/>
      <c r="F109" s="4"/>
      <c r="G109" s="4"/>
      <c r="H109" s="4"/>
      <c r="I109" s="4"/>
      <c r="J109" s="4"/>
      <c r="N109" s="32">
        <f>E109+G109-F109+H109+I109+J109</f>
        <v>0</v>
      </c>
    </row>
    <row r="110" spans="1:14" ht="27" hidden="1" customHeight="1" thickBot="1" x14ac:dyDescent="0.25">
      <c r="A110" s="74" t="s">
        <v>70</v>
      </c>
      <c r="B110" s="5"/>
      <c r="C110" s="5"/>
      <c r="D110" s="6">
        <f t="shared" ref="D110:J110" si="20">SUM(D106:D109)</f>
        <v>0</v>
      </c>
      <c r="E110" s="6">
        <f t="shared" si="20"/>
        <v>0</v>
      </c>
      <c r="F110" s="6">
        <f t="shared" si="20"/>
        <v>0</v>
      </c>
      <c r="G110" s="6">
        <f t="shared" si="20"/>
        <v>0</v>
      </c>
      <c r="H110" s="6">
        <f t="shared" si="20"/>
        <v>0</v>
      </c>
      <c r="I110" s="6">
        <f t="shared" si="20"/>
        <v>0</v>
      </c>
      <c r="J110" s="6">
        <f t="shared" si="20"/>
        <v>0</v>
      </c>
      <c r="N110" s="32">
        <f>E110+G110-F110+H110+I110+J110</f>
        <v>0</v>
      </c>
    </row>
    <row r="111" spans="1:14" ht="27" hidden="1" customHeight="1" thickBot="1" x14ac:dyDescent="0.25">
      <c r="A111" s="75" t="s">
        <v>71</v>
      </c>
      <c r="B111" s="76"/>
      <c r="C111" s="76"/>
      <c r="D111" s="77">
        <v>0</v>
      </c>
      <c r="E111" s="77">
        <v>0</v>
      </c>
      <c r="F111" s="77">
        <v>0</v>
      </c>
      <c r="G111" s="76"/>
      <c r="H111" s="76"/>
      <c r="I111" s="76"/>
      <c r="J111" s="76"/>
      <c r="N111" s="32">
        <f>E111+G111-F111+H111+I111+J111</f>
        <v>0</v>
      </c>
    </row>
    <row r="112" spans="1:14" ht="24.95" hidden="1" customHeight="1" thickBot="1" x14ac:dyDescent="0.25">
      <c r="A112" s="105" t="s">
        <v>72</v>
      </c>
      <c r="B112" s="105"/>
      <c r="C112" s="105"/>
      <c r="D112" s="78">
        <f>D111+D110</f>
        <v>0</v>
      </c>
      <c r="E112" s="78">
        <f>E111+E110</f>
        <v>0</v>
      </c>
      <c r="F112" s="78">
        <f t="shared" ref="F112:G112" si="21">F111+F110</f>
        <v>0</v>
      </c>
      <c r="G112" s="78">
        <f t="shared" si="21"/>
        <v>0</v>
      </c>
      <c r="H112" s="78">
        <v>0</v>
      </c>
      <c r="I112" s="78">
        <v>0</v>
      </c>
      <c r="J112" s="78">
        <v>0</v>
      </c>
      <c r="N112" s="32">
        <f>E112+G112-F112+H112+I112+J112</f>
        <v>0</v>
      </c>
    </row>
    <row r="113" spans="1:22" ht="24.95" hidden="1" customHeight="1" thickBot="1" x14ac:dyDescent="0.25">
      <c r="A113" s="99" t="s">
        <v>73</v>
      </c>
      <c r="B113" s="99"/>
      <c r="C113" s="99"/>
      <c r="D113" s="99"/>
      <c r="E113" s="99"/>
      <c r="F113" s="99"/>
      <c r="G113" s="99"/>
      <c r="H113" s="99"/>
      <c r="I113" s="99"/>
      <c r="J113" s="99"/>
      <c r="N113" s="32"/>
    </row>
    <row r="114" spans="1:22" ht="18" hidden="1" customHeight="1" x14ac:dyDescent="0.2">
      <c r="A114" s="79" t="s">
        <v>106</v>
      </c>
      <c r="B114" s="25"/>
      <c r="C114" s="25" t="s">
        <v>74</v>
      </c>
      <c r="D114" s="4">
        <v>0</v>
      </c>
      <c r="E114" s="4">
        <f>D114</f>
        <v>0</v>
      </c>
      <c r="F114" s="4">
        <f>E114+G114+H114+I114+J114</f>
        <v>0</v>
      </c>
      <c r="G114" s="4">
        <v>0</v>
      </c>
      <c r="H114" s="4">
        <v>0</v>
      </c>
      <c r="I114" s="4">
        <v>0</v>
      </c>
      <c r="J114" s="4">
        <v>0</v>
      </c>
      <c r="N114" s="32"/>
      <c r="V114" s="32"/>
    </row>
    <row r="115" spans="1:22" ht="25.5" hidden="1" x14ac:dyDescent="0.2">
      <c r="A115" s="79" t="s">
        <v>107</v>
      </c>
      <c r="B115" s="25"/>
      <c r="C115" s="25" t="s">
        <v>74</v>
      </c>
      <c r="D115" s="4">
        <v>0</v>
      </c>
      <c r="E115" s="4">
        <f>D115</f>
        <v>0</v>
      </c>
      <c r="F115" s="4">
        <f>E115+G115+H115+I115+J115</f>
        <v>0</v>
      </c>
      <c r="G115" s="4">
        <v>0</v>
      </c>
      <c r="H115" s="4">
        <v>0</v>
      </c>
      <c r="I115" s="4">
        <v>0</v>
      </c>
      <c r="J115" s="4">
        <v>0</v>
      </c>
      <c r="N115" s="32"/>
    </row>
    <row r="116" spans="1:22" ht="27" hidden="1" customHeight="1" x14ac:dyDescent="0.2">
      <c r="A116" s="74" t="s">
        <v>75</v>
      </c>
      <c r="B116" s="5"/>
      <c r="C116" s="5"/>
      <c r="D116" s="6">
        <f>SUM(D114:D115)</f>
        <v>0</v>
      </c>
      <c r="E116" s="6">
        <f t="shared" ref="E116:J116" si="22">SUM(E114:E115)</f>
        <v>0</v>
      </c>
      <c r="F116" s="6">
        <f t="shared" si="22"/>
        <v>0</v>
      </c>
      <c r="G116" s="6">
        <f t="shared" si="22"/>
        <v>0</v>
      </c>
      <c r="H116" s="6">
        <f t="shared" si="22"/>
        <v>0</v>
      </c>
      <c r="I116" s="6">
        <f t="shared" si="22"/>
        <v>0</v>
      </c>
      <c r="J116" s="6">
        <f t="shared" si="22"/>
        <v>0</v>
      </c>
      <c r="N116" s="32"/>
    </row>
    <row r="117" spans="1:22" ht="27" hidden="1" customHeight="1" thickBot="1" x14ac:dyDescent="0.25">
      <c r="A117" s="75" t="s">
        <v>76</v>
      </c>
      <c r="B117" s="76"/>
      <c r="C117" s="76"/>
      <c r="D117" s="77">
        <v>0</v>
      </c>
      <c r="E117" s="77">
        <v>0</v>
      </c>
      <c r="F117" s="77">
        <v>0</v>
      </c>
      <c r="G117" s="77"/>
      <c r="H117" s="77"/>
      <c r="I117" s="77"/>
      <c r="J117" s="77"/>
      <c r="N117" s="32"/>
    </row>
    <row r="118" spans="1:22" ht="24.95" hidden="1" customHeight="1" thickBot="1" x14ac:dyDescent="0.25">
      <c r="A118" s="105" t="s">
        <v>77</v>
      </c>
      <c r="B118" s="105"/>
      <c r="C118" s="105"/>
      <c r="D118" s="78">
        <f>D117+D116</f>
        <v>0</v>
      </c>
      <c r="E118" s="78">
        <f t="shared" ref="E118:J118" si="23">E117+E116</f>
        <v>0</v>
      </c>
      <c r="F118" s="78">
        <f t="shared" si="23"/>
        <v>0</v>
      </c>
      <c r="G118" s="78">
        <f t="shared" si="23"/>
        <v>0</v>
      </c>
      <c r="H118" s="78">
        <f t="shared" si="23"/>
        <v>0</v>
      </c>
      <c r="I118" s="78">
        <f t="shared" si="23"/>
        <v>0</v>
      </c>
      <c r="J118" s="78">
        <f t="shared" si="23"/>
        <v>0</v>
      </c>
      <c r="N118" s="32"/>
    </row>
    <row r="119" spans="1:22" ht="24.95" hidden="1" customHeight="1" thickBot="1" x14ac:dyDescent="0.25">
      <c r="A119" s="99" t="s">
        <v>4</v>
      </c>
      <c r="B119" s="99"/>
      <c r="C119" s="99"/>
      <c r="D119" s="99"/>
      <c r="E119" s="99"/>
      <c r="F119" s="99"/>
      <c r="G119" s="99"/>
      <c r="H119" s="99"/>
      <c r="I119" s="99"/>
      <c r="J119" s="99"/>
      <c r="N119" s="32">
        <f t="shared" ref="N119:N126" si="24">E119+G119-F119+H119+I119+J119</f>
        <v>0</v>
      </c>
    </row>
    <row r="120" spans="1:22" ht="25.5" hidden="1" x14ac:dyDescent="0.25">
      <c r="A120" s="63" t="s">
        <v>78</v>
      </c>
      <c r="B120" s="43"/>
      <c r="C120" s="43" t="s">
        <v>79</v>
      </c>
      <c r="D120" s="41"/>
      <c r="E120" s="41">
        <f>D120</f>
        <v>0</v>
      </c>
      <c r="F120" s="80">
        <f t="shared" ref="F120:F140" si="25">D120+G120+H120+I120+J120</f>
        <v>0</v>
      </c>
      <c r="G120" s="41">
        <v>0</v>
      </c>
      <c r="H120" s="41">
        <v>0</v>
      </c>
      <c r="I120" s="41">
        <v>0</v>
      </c>
      <c r="J120" s="41">
        <v>0</v>
      </c>
      <c r="N120" s="32">
        <f t="shared" si="24"/>
        <v>0</v>
      </c>
    </row>
    <row r="121" spans="1:22" ht="25.5" hidden="1" x14ac:dyDescent="0.25">
      <c r="A121" s="63" t="s">
        <v>80</v>
      </c>
      <c r="B121" s="43"/>
      <c r="C121" s="43" t="s">
        <v>79</v>
      </c>
      <c r="D121" s="41"/>
      <c r="E121" s="41">
        <f t="shared" ref="E121:E140" si="26">D121</f>
        <v>0</v>
      </c>
      <c r="F121" s="80">
        <f t="shared" si="25"/>
        <v>0</v>
      </c>
      <c r="G121" s="41">
        <v>0</v>
      </c>
      <c r="H121" s="41">
        <v>0</v>
      </c>
      <c r="I121" s="41">
        <v>0</v>
      </c>
      <c r="J121" s="41">
        <v>0</v>
      </c>
      <c r="N121" s="32">
        <f t="shared" si="24"/>
        <v>0</v>
      </c>
    </row>
    <row r="122" spans="1:22" ht="38.25" hidden="1" x14ac:dyDescent="0.25">
      <c r="A122" s="63" t="s">
        <v>81</v>
      </c>
      <c r="B122" s="43"/>
      <c r="C122" s="43" t="s">
        <v>79</v>
      </c>
      <c r="D122" s="41"/>
      <c r="E122" s="41">
        <f t="shared" si="26"/>
        <v>0</v>
      </c>
      <c r="F122" s="80">
        <f t="shared" si="25"/>
        <v>0</v>
      </c>
      <c r="G122" s="41">
        <v>0</v>
      </c>
      <c r="H122" s="41">
        <v>0</v>
      </c>
      <c r="I122" s="41">
        <v>0</v>
      </c>
      <c r="J122" s="41">
        <v>0</v>
      </c>
      <c r="N122" s="32">
        <f t="shared" si="24"/>
        <v>0</v>
      </c>
    </row>
    <row r="123" spans="1:22" ht="38.25" hidden="1" x14ac:dyDescent="0.25">
      <c r="A123" s="63" t="s">
        <v>82</v>
      </c>
      <c r="B123" s="43"/>
      <c r="C123" s="43" t="s">
        <v>79</v>
      </c>
      <c r="D123" s="41"/>
      <c r="E123" s="41">
        <f t="shared" si="26"/>
        <v>0</v>
      </c>
      <c r="F123" s="80">
        <f t="shared" si="25"/>
        <v>0</v>
      </c>
      <c r="G123" s="41">
        <v>0</v>
      </c>
      <c r="H123" s="41">
        <v>0</v>
      </c>
      <c r="I123" s="41">
        <v>0</v>
      </c>
      <c r="J123" s="41">
        <v>0</v>
      </c>
      <c r="N123" s="32">
        <f t="shared" si="24"/>
        <v>0</v>
      </c>
    </row>
    <row r="124" spans="1:22" ht="38.25" hidden="1" x14ac:dyDescent="0.25">
      <c r="A124" s="63" t="s">
        <v>83</v>
      </c>
      <c r="B124" s="43"/>
      <c r="C124" s="43" t="s">
        <v>79</v>
      </c>
      <c r="D124" s="41"/>
      <c r="E124" s="41">
        <f t="shared" si="26"/>
        <v>0</v>
      </c>
      <c r="F124" s="80">
        <f t="shared" si="25"/>
        <v>0</v>
      </c>
      <c r="G124" s="41">
        <v>0</v>
      </c>
      <c r="H124" s="41">
        <v>0</v>
      </c>
      <c r="I124" s="41">
        <v>0</v>
      </c>
      <c r="J124" s="41">
        <v>0</v>
      </c>
      <c r="N124" s="32">
        <f t="shared" si="24"/>
        <v>0</v>
      </c>
    </row>
    <row r="125" spans="1:22" ht="46.5" hidden="1" customHeight="1" x14ac:dyDescent="0.25">
      <c r="A125" s="63" t="s">
        <v>84</v>
      </c>
      <c r="B125" s="43"/>
      <c r="C125" s="43" t="s">
        <v>79</v>
      </c>
      <c r="D125" s="41"/>
      <c r="E125" s="41">
        <f t="shared" si="26"/>
        <v>0</v>
      </c>
      <c r="F125" s="80">
        <f t="shared" si="25"/>
        <v>0</v>
      </c>
      <c r="G125" s="41">
        <v>0</v>
      </c>
      <c r="H125" s="41">
        <v>0</v>
      </c>
      <c r="I125" s="41">
        <v>0</v>
      </c>
      <c r="J125" s="41">
        <v>0</v>
      </c>
      <c r="N125" s="32">
        <f t="shared" si="24"/>
        <v>0</v>
      </c>
    </row>
    <row r="126" spans="1:22" ht="54" hidden="1" customHeight="1" x14ac:dyDescent="0.25">
      <c r="A126" s="63" t="s">
        <v>127</v>
      </c>
      <c r="B126" s="43"/>
      <c r="C126" s="43" t="s">
        <v>79</v>
      </c>
      <c r="D126" s="41"/>
      <c r="E126" s="41">
        <f t="shared" si="26"/>
        <v>0</v>
      </c>
      <c r="F126" s="80">
        <f t="shared" si="25"/>
        <v>0</v>
      </c>
      <c r="G126" s="41">
        <v>0</v>
      </c>
      <c r="H126" s="41">
        <v>0</v>
      </c>
      <c r="I126" s="41">
        <v>0</v>
      </c>
      <c r="J126" s="41">
        <v>0</v>
      </c>
      <c r="N126" s="32">
        <f t="shared" si="24"/>
        <v>0</v>
      </c>
    </row>
    <row r="127" spans="1:22" ht="45.75" hidden="1" customHeight="1" x14ac:dyDescent="0.25">
      <c r="A127" s="63" t="s">
        <v>130</v>
      </c>
      <c r="B127" s="43"/>
      <c r="C127" s="43" t="s">
        <v>79</v>
      </c>
      <c r="D127" s="41"/>
      <c r="E127" s="41">
        <f t="shared" si="26"/>
        <v>0</v>
      </c>
      <c r="F127" s="80">
        <f t="shared" si="25"/>
        <v>0</v>
      </c>
      <c r="G127" s="41">
        <v>0</v>
      </c>
      <c r="H127" s="41">
        <v>0</v>
      </c>
      <c r="I127" s="41">
        <v>0</v>
      </c>
      <c r="J127" s="41">
        <v>0</v>
      </c>
      <c r="N127" s="32"/>
    </row>
    <row r="128" spans="1:22" ht="45.75" hidden="1" customHeight="1" x14ac:dyDescent="0.25">
      <c r="A128" s="63" t="s">
        <v>128</v>
      </c>
      <c r="B128" s="43"/>
      <c r="C128" s="43" t="s">
        <v>79</v>
      </c>
      <c r="D128" s="41"/>
      <c r="E128" s="41">
        <f t="shared" si="26"/>
        <v>0</v>
      </c>
      <c r="F128" s="80">
        <f t="shared" si="25"/>
        <v>0</v>
      </c>
      <c r="G128" s="41">
        <v>0</v>
      </c>
      <c r="H128" s="41">
        <v>0</v>
      </c>
      <c r="I128" s="41">
        <v>0</v>
      </c>
      <c r="J128" s="41">
        <v>0</v>
      </c>
      <c r="N128" s="32"/>
    </row>
    <row r="129" spans="1:15" ht="45.75" hidden="1" customHeight="1" x14ac:dyDescent="0.25">
      <c r="A129" s="63" t="s">
        <v>129</v>
      </c>
      <c r="B129" s="43"/>
      <c r="C129" s="43" t="s">
        <v>79</v>
      </c>
      <c r="D129" s="41"/>
      <c r="E129" s="41">
        <f t="shared" si="26"/>
        <v>0</v>
      </c>
      <c r="F129" s="80">
        <f t="shared" si="25"/>
        <v>0</v>
      </c>
      <c r="G129" s="41">
        <v>0</v>
      </c>
      <c r="H129" s="41">
        <v>0</v>
      </c>
      <c r="I129" s="41">
        <v>0</v>
      </c>
      <c r="J129" s="41">
        <v>0</v>
      </c>
      <c r="N129" s="32"/>
    </row>
    <row r="130" spans="1:15" ht="45.75" hidden="1" customHeight="1" x14ac:dyDescent="0.25">
      <c r="A130" s="63" t="s">
        <v>131</v>
      </c>
      <c r="B130" s="43"/>
      <c r="C130" s="43" t="s">
        <v>79</v>
      </c>
      <c r="D130" s="41"/>
      <c r="E130" s="41">
        <f t="shared" si="26"/>
        <v>0</v>
      </c>
      <c r="F130" s="80">
        <f t="shared" si="25"/>
        <v>0</v>
      </c>
      <c r="G130" s="41">
        <v>0</v>
      </c>
      <c r="H130" s="41">
        <v>0</v>
      </c>
      <c r="I130" s="41">
        <v>0</v>
      </c>
      <c r="J130" s="41">
        <v>0</v>
      </c>
      <c r="N130" s="32"/>
    </row>
    <row r="131" spans="1:15" ht="38.25" hidden="1" x14ac:dyDescent="0.25">
      <c r="A131" s="63" t="s">
        <v>126</v>
      </c>
      <c r="B131" s="43"/>
      <c r="C131" s="43" t="s">
        <v>79</v>
      </c>
      <c r="D131" s="41"/>
      <c r="E131" s="41">
        <f t="shared" si="26"/>
        <v>0</v>
      </c>
      <c r="F131" s="80">
        <f t="shared" si="25"/>
        <v>0</v>
      </c>
      <c r="G131" s="41">
        <v>0</v>
      </c>
      <c r="H131" s="41">
        <v>0</v>
      </c>
      <c r="I131" s="41">
        <v>0</v>
      </c>
      <c r="J131" s="41">
        <v>0</v>
      </c>
      <c r="N131" s="32">
        <f t="shared" ref="N131:N137" si="27">E131+G131-F131+H131+I131+J131</f>
        <v>0</v>
      </c>
    </row>
    <row r="132" spans="1:15" ht="33.75" hidden="1" customHeight="1" x14ac:dyDescent="0.25">
      <c r="A132" s="63" t="s">
        <v>146</v>
      </c>
      <c r="B132" s="43"/>
      <c r="C132" s="43" t="s">
        <v>79</v>
      </c>
      <c r="D132" s="41"/>
      <c r="E132" s="41">
        <f t="shared" si="26"/>
        <v>0</v>
      </c>
      <c r="F132" s="80">
        <f t="shared" si="25"/>
        <v>0</v>
      </c>
      <c r="G132" s="41">
        <v>0</v>
      </c>
      <c r="H132" s="41">
        <v>0</v>
      </c>
      <c r="I132" s="41">
        <v>0</v>
      </c>
      <c r="J132" s="41">
        <v>0</v>
      </c>
      <c r="N132" s="32">
        <f t="shared" si="27"/>
        <v>0</v>
      </c>
    </row>
    <row r="133" spans="1:15" ht="33.75" hidden="1" customHeight="1" x14ac:dyDescent="0.25">
      <c r="A133" s="63" t="s">
        <v>147</v>
      </c>
      <c r="B133" s="43"/>
      <c r="C133" s="43" t="s">
        <v>79</v>
      </c>
      <c r="D133" s="41"/>
      <c r="E133" s="41">
        <f t="shared" si="26"/>
        <v>0</v>
      </c>
      <c r="F133" s="80">
        <f t="shared" si="25"/>
        <v>0</v>
      </c>
      <c r="G133" s="41">
        <v>0</v>
      </c>
      <c r="H133" s="41">
        <v>0</v>
      </c>
      <c r="I133" s="41">
        <v>0</v>
      </c>
      <c r="J133" s="41">
        <v>0</v>
      </c>
      <c r="N133" s="32">
        <f t="shared" si="27"/>
        <v>0</v>
      </c>
    </row>
    <row r="134" spans="1:15" ht="33.75" hidden="1" customHeight="1" x14ac:dyDescent="0.25">
      <c r="A134" s="63" t="s">
        <v>148</v>
      </c>
      <c r="B134" s="43"/>
      <c r="C134" s="43" t="s">
        <v>79</v>
      </c>
      <c r="D134" s="41"/>
      <c r="E134" s="41">
        <f t="shared" si="26"/>
        <v>0</v>
      </c>
      <c r="F134" s="80">
        <f t="shared" si="25"/>
        <v>0</v>
      </c>
      <c r="G134" s="41">
        <v>0</v>
      </c>
      <c r="H134" s="41">
        <v>0</v>
      </c>
      <c r="I134" s="41">
        <v>0</v>
      </c>
      <c r="J134" s="41">
        <v>0</v>
      </c>
      <c r="N134" s="32">
        <f t="shared" si="27"/>
        <v>0</v>
      </c>
    </row>
    <row r="135" spans="1:15" ht="38.25" hidden="1" x14ac:dyDescent="0.25">
      <c r="A135" s="63" t="s">
        <v>149</v>
      </c>
      <c r="B135" s="43"/>
      <c r="C135" s="43" t="s">
        <v>79</v>
      </c>
      <c r="D135" s="41"/>
      <c r="E135" s="41">
        <f t="shared" si="26"/>
        <v>0</v>
      </c>
      <c r="F135" s="80">
        <f t="shared" si="25"/>
        <v>0</v>
      </c>
      <c r="G135" s="41">
        <v>0</v>
      </c>
      <c r="H135" s="41">
        <v>0</v>
      </c>
      <c r="I135" s="41">
        <v>0</v>
      </c>
      <c r="J135" s="41">
        <v>0</v>
      </c>
      <c r="N135" s="32">
        <f t="shared" si="27"/>
        <v>0</v>
      </c>
    </row>
    <row r="136" spans="1:15" ht="25.5" hidden="1" x14ac:dyDescent="0.25">
      <c r="A136" s="63" t="s">
        <v>85</v>
      </c>
      <c r="B136" s="43"/>
      <c r="C136" s="43" t="s">
        <v>79</v>
      </c>
      <c r="D136" s="41"/>
      <c r="E136" s="41">
        <f t="shared" si="26"/>
        <v>0</v>
      </c>
      <c r="F136" s="80">
        <f t="shared" si="25"/>
        <v>0</v>
      </c>
      <c r="G136" s="41">
        <v>0</v>
      </c>
      <c r="H136" s="41">
        <v>0</v>
      </c>
      <c r="I136" s="41">
        <v>0</v>
      </c>
      <c r="J136" s="41">
        <v>0</v>
      </c>
      <c r="N136" s="32">
        <f t="shared" si="27"/>
        <v>0</v>
      </c>
    </row>
    <row r="137" spans="1:15" ht="25.5" hidden="1" x14ac:dyDescent="0.25">
      <c r="A137" s="63" t="s">
        <v>86</v>
      </c>
      <c r="B137" s="43"/>
      <c r="C137" s="43" t="s">
        <v>79</v>
      </c>
      <c r="D137" s="41"/>
      <c r="E137" s="41">
        <f t="shared" si="26"/>
        <v>0</v>
      </c>
      <c r="F137" s="80">
        <f t="shared" si="25"/>
        <v>0</v>
      </c>
      <c r="G137" s="41">
        <v>0</v>
      </c>
      <c r="H137" s="41">
        <v>0</v>
      </c>
      <c r="I137" s="41">
        <v>0</v>
      </c>
      <c r="J137" s="41">
        <v>0</v>
      </c>
      <c r="N137" s="32">
        <f t="shared" si="27"/>
        <v>0</v>
      </c>
    </row>
    <row r="138" spans="1:15" ht="38.25" hidden="1" x14ac:dyDescent="0.25">
      <c r="A138" s="63" t="s">
        <v>87</v>
      </c>
      <c r="B138" s="43"/>
      <c r="C138" s="43" t="s">
        <v>79</v>
      </c>
      <c r="D138" s="41"/>
      <c r="E138" s="41">
        <f t="shared" si="26"/>
        <v>0</v>
      </c>
      <c r="F138" s="80">
        <f t="shared" si="25"/>
        <v>0</v>
      </c>
      <c r="G138" s="41">
        <v>0</v>
      </c>
      <c r="H138" s="41">
        <v>0</v>
      </c>
      <c r="I138" s="41">
        <v>0</v>
      </c>
      <c r="J138" s="41">
        <v>0</v>
      </c>
      <c r="N138" s="32"/>
    </row>
    <row r="139" spans="1:15" ht="38.25" hidden="1" x14ac:dyDescent="0.25">
      <c r="A139" s="63" t="s">
        <v>88</v>
      </c>
      <c r="B139" s="43"/>
      <c r="C139" s="43" t="s">
        <v>79</v>
      </c>
      <c r="D139" s="41"/>
      <c r="E139" s="41">
        <f t="shared" si="26"/>
        <v>0</v>
      </c>
      <c r="F139" s="80">
        <f t="shared" si="25"/>
        <v>0</v>
      </c>
      <c r="G139" s="41">
        <v>0</v>
      </c>
      <c r="H139" s="41">
        <v>0</v>
      </c>
      <c r="I139" s="41">
        <v>0</v>
      </c>
      <c r="J139" s="41">
        <v>0</v>
      </c>
      <c r="N139" s="32"/>
    </row>
    <row r="140" spans="1:15" ht="38.25" hidden="1" x14ac:dyDescent="0.25">
      <c r="A140" s="63" t="s">
        <v>119</v>
      </c>
      <c r="B140" s="43"/>
      <c r="C140" s="43" t="s">
        <v>79</v>
      </c>
      <c r="D140" s="41"/>
      <c r="E140" s="41">
        <f t="shared" si="26"/>
        <v>0</v>
      </c>
      <c r="F140" s="80">
        <f t="shared" si="25"/>
        <v>0</v>
      </c>
      <c r="G140" s="41">
        <v>0</v>
      </c>
      <c r="H140" s="41">
        <v>0</v>
      </c>
      <c r="I140" s="41">
        <v>0</v>
      </c>
      <c r="J140" s="41">
        <v>0</v>
      </c>
      <c r="N140" s="32"/>
    </row>
    <row r="141" spans="1:15" ht="24.95" hidden="1" customHeight="1" thickBot="1" x14ac:dyDescent="0.25">
      <c r="A141" s="108" t="s">
        <v>89</v>
      </c>
      <c r="B141" s="108"/>
      <c r="C141" s="108"/>
      <c r="D141" s="7">
        <f>SUM(D120:D140)</f>
        <v>0</v>
      </c>
      <c r="E141" s="7">
        <f>SUM(E120:E140)</f>
        <v>0</v>
      </c>
      <c r="F141" s="7">
        <f t="shared" ref="F141:G141" si="28">SUM(F120:F140)</f>
        <v>0</v>
      </c>
      <c r="G141" s="7">
        <f t="shared" si="28"/>
        <v>0</v>
      </c>
      <c r="H141" s="7">
        <f>SUM(H120:H140)</f>
        <v>0</v>
      </c>
      <c r="I141" s="7">
        <f>SUM(I120:I140)</f>
        <v>0</v>
      </c>
      <c r="J141" s="7">
        <f>SUM(J120:J140)</f>
        <v>0</v>
      </c>
      <c r="N141" s="32">
        <f>E141+G141-F141+H141+I141+J141</f>
        <v>0</v>
      </c>
    </row>
    <row r="142" spans="1:15" ht="20.100000000000001" hidden="1" customHeight="1" thickBot="1" x14ac:dyDescent="0.25">
      <c r="A142" s="109" t="s">
        <v>90</v>
      </c>
      <c r="B142" s="109"/>
      <c r="C142" s="109"/>
      <c r="D142" s="81">
        <v>0</v>
      </c>
      <c r="E142" s="81">
        <v>0</v>
      </c>
      <c r="F142" s="81">
        <v>0</v>
      </c>
      <c r="G142" s="81">
        <v>0</v>
      </c>
      <c r="H142" s="81">
        <v>0</v>
      </c>
      <c r="I142" s="81">
        <v>0</v>
      </c>
      <c r="J142" s="81">
        <v>0</v>
      </c>
      <c r="N142" s="32">
        <f>E142+G142-F142+H142+I142+J142</f>
        <v>0</v>
      </c>
    </row>
    <row r="143" spans="1:15" ht="30" hidden="1" customHeight="1" thickBot="1" x14ac:dyDescent="0.25">
      <c r="A143" s="105" t="s">
        <v>91</v>
      </c>
      <c r="B143" s="105"/>
      <c r="C143" s="105"/>
      <c r="D143" s="82">
        <f>D141+D142</f>
        <v>0</v>
      </c>
      <c r="E143" s="82">
        <f t="shared" ref="E143:J143" si="29">E141+E142</f>
        <v>0</v>
      </c>
      <c r="F143" s="82">
        <f t="shared" si="29"/>
        <v>0</v>
      </c>
      <c r="G143" s="82">
        <f t="shared" si="29"/>
        <v>0</v>
      </c>
      <c r="H143" s="82">
        <f t="shared" si="29"/>
        <v>0</v>
      </c>
      <c r="I143" s="82">
        <f t="shared" si="29"/>
        <v>0</v>
      </c>
      <c r="J143" s="82">
        <f t="shared" si="29"/>
        <v>0</v>
      </c>
      <c r="N143" s="32">
        <f>E143+G143-F143+H143+I143+J143</f>
        <v>0</v>
      </c>
    </row>
    <row r="144" spans="1:15" ht="15" hidden="1" x14ac:dyDescent="0.2">
      <c r="A144" s="107" t="s">
        <v>93</v>
      </c>
      <c r="B144" s="107"/>
      <c r="C144" s="107"/>
      <c r="D144" s="83"/>
      <c r="E144" s="83">
        <v>0</v>
      </c>
      <c r="F144" s="83">
        <v>0</v>
      </c>
      <c r="G144" s="84"/>
      <c r="H144" s="84"/>
      <c r="I144" s="84"/>
      <c r="J144" s="84"/>
      <c r="K144" s="35" t="s">
        <v>94</v>
      </c>
      <c r="L144" s="35"/>
      <c r="M144" s="35">
        <v>312000</v>
      </c>
      <c r="N144" s="36" t="e">
        <f>#REF!-M144</f>
        <v>#REF!</v>
      </c>
      <c r="O144" s="35"/>
    </row>
    <row r="145" spans="1:21" ht="30.75" hidden="1" customHeight="1" x14ac:dyDescent="0.2">
      <c r="A145" s="107" t="s">
        <v>108</v>
      </c>
      <c r="B145" s="107"/>
      <c r="C145" s="107"/>
      <c r="D145" s="83"/>
      <c r="E145" s="83">
        <v>0</v>
      </c>
      <c r="F145" s="83">
        <v>0</v>
      </c>
      <c r="G145" s="84"/>
      <c r="H145" s="84"/>
      <c r="I145" s="84"/>
      <c r="J145" s="84"/>
      <c r="K145" s="35" t="s">
        <v>95</v>
      </c>
      <c r="L145" s="35"/>
      <c r="M145" s="35">
        <v>965922</v>
      </c>
      <c r="N145" s="36">
        <f>D147-M145</f>
        <v>-300529</v>
      </c>
      <c r="O145" s="35"/>
    </row>
    <row r="146" spans="1:21" ht="29.25" customHeight="1" x14ac:dyDescent="0.2">
      <c r="A146" s="106" t="s">
        <v>171</v>
      </c>
      <c r="B146" s="106"/>
      <c r="C146" s="106"/>
      <c r="D146" s="8">
        <f>D19</f>
        <v>34200</v>
      </c>
      <c r="E146" s="8">
        <f t="shared" ref="E146:J146" si="30">E19</f>
        <v>34200</v>
      </c>
      <c r="F146" s="8">
        <f t="shared" si="30"/>
        <v>34200</v>
      </c>
      <c r="G146" s="8">
        <f t="shared" si="30"/>
        <v>0</v>
      </c>
      <c r="H146" s="8">
        <f t="shared" si="30"/>
        <v>0</v>
      </c>
      <c r="I146" s="8">
        <f t="shared" si="30"/>
        <v>0</v>
      </c>
      <c r="J146" s="8">
        <f t="shared" si="30"/>
        <v>0</v>
      </c>
      <c r="K146" s="36" t="s">
        <v>96</v>
      </c>
      <c r="L146" s="35"/>
      <c r="M146" s="35">
        <v>23225611</v>
      </c>
      <c r="N146" s="36">
        <f>D146-M146</f>
        <v>-23191411</v>
      </c>
      <c r="O146" s="35"/>
      <c r="U146" s="32"/>
    </row>
    <row r="147" spans="1:21" ht="25.5" customHeight="1" x14ac:dyDescent="0.2">
      <c r="A147" s="106" t="s">
        <v>169</v>
      </c>
      <c r="B147" s="106"/>
      <c r="C147" s="106"/>
      <c r="D147" s="8">
        <f>D101+D12</f>
        <v>665393</v>
      </c>
      <c r="E147" s="8">
        <f t="shared" ref="E147:F147" si="31">E101+E12</f>
        <v>665393</v>
      </c>
      <c r="F147" s="8">
        <f t="shared" si="31"/>
        <v>665393</v>
      </c>
      <c r="G147" s="8">
        <f>G104</f>
        <v>0</v>
      </c>
      <c r="H147" s="8">
        <f>H104</f>
        <v>0</v>
      </c>
      <c r="I147" s="8">
        <f>I104</f>
        <v>0</v>
      </c>
      <c r="J147" s="8">
        <f>J104</f>
        <v>0</v>
      </c>
      <c r="K147" s="37" t="e">
        <f>D110+D141+#REF!+#REF!+#REF!+D116+#REF!</f>
        <v>#REF!</v>
      </c>
      <c r="L147" s="38"/>
      <c r="M147" s="37" t="e">
        <f>D111+D142+#REF!+#REF!+#REF!+#REF!+D117</f>
        <v>#REF!</v>
      </c>
      <c r="N147" s="37" t="e">
        <f>K147+M147</f>
        <v>#REF!</v>
      </c>
    </row>
    <row r="148" spans="1:21" ht="30" customHeight="1" x14ac:dyDescent="0.2">
      <c r="A148" s="112" t="s">
        <v>151</v>
      </c>
      <c r="B148" s="112"/>
      <c r="C148" s="112"/>
      <c r="D148" s="85">
        <f>D147+D146</f>
        <v>699593</v>
      </c>
      <c r="E148" s="85">
        <f t="shared" ref="E148:J148" si="32">E147+E146</f>
        <v>699593</v>
      </c>
      <c r="F148" s="85">
        <f t="shared" si="32"/>
        <v>699593</v>
      </c>
      <c r="G148" s="85">
        <f t="shared" si="32"/>
        <v>0</v>
      </c>
      <c r="H148" s="85">
        <f t="shared" si="32"/>
        <v>0</v>
      </c>
      <c r="I148" s="85">
        <f t="shared" si="32"/>
        <v>0</v>
      </c>
      <c r="J148" s="85">
        <f t="shared" si="32"/>
        <v>0</v>
      </c>
    </row>
    <row r="149" spans="1:21" ht="30" hidden="1" customHeight="1" x14ac:dyDescent="0.2">
      <c r="A149" s="115" t="s">
        <v>109</v>
      </c>
      <c r="B149" s="116"/>
      <c r="C149" s="117"/>
      <c r="D149" s="28" t="e">
        <f>#REF!+D112</f>
        <v>#REF!</v>
      </c>
      <c r="E149" s="110"/>
      <c r="F149" s="111"/>
      <c r="G149" s="111"/>
      <c r="H149" s="111"/>
      <c r="I149" s="111"/>
      <c r="J149" s="111"/>
    </row>
    <row r="150" spans="1:21" ht="30" hidden="1" customHeight="1" x14ac:dyDescent="0.2">
      <c r="A150" s="118" t="s">
        <v>110</v>
      </c>
      <c r="B150" s="119"/>
      <c r="C150" s="120"/>
      <c r="D150" s="26" t="e">
        <f>#REF!+D118</f>
        <v>#REF!</v>
      </c>
      <c r="E150" s="110"/>
      <c r="F150" s="111"/>
      <c r="G150" s="111"/>
      <c r="H150" s="111"/>
      <c r="I150" s="111"/>
      <c r="J150" s="111"/>
    </row>
    <row r="151" spans="1:21" ht="30" hidden="1" customHeight="1" x14ac:dyDescent="0.2">
      <c r="A151" s="118" t="s">
        <v>111</v>
      </c>
      <c r="B151" s="119"/>
      <c r="C151" s="120"/>
      <c r="D151" s="26" t="e">
        <f>#REF!+D143</f>
        <v>#REF!</v>
      </c>
      <c r="E151" s="110"/>
      <c r="F151" s="111"/>
      <c r="G151" s="111"/>
      <c r="H151" s="111"/>
      <c r="I151" s="111"/>
      <c r="J151" s="111"/>
    </row>
    <row r="152" spans="1:21" ht="30" hidden="1" customHeight="1" x14ac:dyDescent="0.2">
      <c r="A152" s="118" t="s">
        <v>5</v>
      </c>
      <c r="B152" s="119"/>
      <c r="C152" s="120"/>
      <c r="D152" s="26" t="e">
        <f>#REF!</f>
        <v>#REF!</v>
      </c>
      <c r="E152" s="110"/>
      <c r="F152" s="111"/>
      <c r="G152" s="111"/>
      <c r="H152" s="111"/>
      <c r="I152" s="111"/>
      <c r="J152" s="111"/>
    </row>
    <row r="153" spans="1:21" ht="30" hidden="1" customHeight="1" x14ac:dyDescent="0.2">
      <c r="A153" s="118" t="s">
        <v>112</v>
      </c>
      <c r="B153" s="119"/>
      <c r="C153" s="120"/>
      <c r="D153" s="26" t="e">
        <f>#REF!+#REF!</f>
        <v>#REF!</v>
      </c>
      <c r="E153" s="110"/>
      <c r="F153" s="111"/>
      <c r="G153" s="111"/>
      <c r="H153" s="111"/>
      <c r="I153" s="111"/>
      <c r="J153" s="111"/>
    </row>
    <row r="154" spans="1:21" ht="30" hidden="1" customHeight="1" x14ac:dyDescent="0.2">
      <c r="A154" s="118" t="s">
        <v>113</v>
      </c>
      <c r="B154" s="119"/>
      <c r="C154" s="120"/>
      <c r="D154" s="26" t="e">
        <f>#REF!+D12</f>
        <v>#REF!</v>
      </c>
      <c r="E154" s="110"/>
      <c r="F154" s="111"/>
      <c r="G154" s="111"/>
      <c r="H154" s="111"/>
      <c r="I154" s="111"/>
      <c r="J154" s="111"/>
    </row>
    <row r="155" spans="1:21" ht="30" hidden="1" customHeight="1" x14ac:dyDescent="0.2">
      <c r="A155" s="118" t="s">
        <v>6</v>
      </c>
      <c r="B155" s="119"/>
      <c r="C155" s="120"/>
      <c r="D155" s="26" t="e">
        <f>#REF!+#REF!</f>
        <v>#REF!</v>
      </c>
      <c r="E155" s="110"/>
      <c r="F155" s="111"/>
      <c r="G155" s="111"/>
      <c r="H155" s="111"/>
      <c r="I155" s="111"/>
      <c r="J155" s="111"/>
    </row>
    <row r="156" spans="1:21" ht="30" hidden="1" customHeight="1" thickBot="1" x14ac:dyDescent="0.25">
      <c r="A156" s="121" t="s">
        <v>114</v>
      </c>
      <c r="B156" s="122"/>
      <c r="C156" s="123"/>
      <c r="D156" s="27" t="e">
        <f>#REF!+D100</f>
        <v>#REF!</v>
      </c>
      <c r="E156" s="110"/>
      <c r="F156" s="111"/>
      <c r="G156" s="111"/>
      <c r="H156" s="111"/>
      <c r="I156" s="111"/>
      <c r="J156" s="111"/>
    </row>
    <row r="157" spans="1:21" ht="15" x14ac:dyDescent="0.2">
      <c r="A157" s="30"/>
      <c r="B157" s="30"/>
      <c r="C157" s="30"/>
      <c r="D157" s="9"/>
      <c r="E157" s="9"/>
      <c r="F157" s="9"/>
      <c r="G157" s="2"/>
      <c r="H157" s="2"/>
      <c r="I157" s="2"/>
    </row>
    <row r="158" spans="1:21" x14ac:dyDescent="0.2">
      <c r="A158" s="10" t="s">
        <v>97</v>
      </c>
      <c r="B158" s="11"/>
      <c r="C158" s="11"/>
      <c r="D158" s="11" t="s">
        <v>98</v>
      </c>
      <c r="E158" s="11"/>
      <c r="F158" s="11"/>
      <c r="G158" s="12" t="s">
        <v>99</v>
      </c>
      <c r="H158" s="12"/>
      <c r="I158" s="12" t="s">
        <v>100</v>
      </c>
      <c r="J158" s="12"/>
    </row>
    <row r="159" spans="1:21" x14ac:dyDescent="0.2">
      <c r="A159" s="10" t="s">
        <v>101</v>
      </c>
      <c r="B159" s="11"/>
      <c r="C159" s="11"/>
      <c r="D159" s="11" t="s">
        <v>102</v>
      </c>
      <c r="E159" s="11"/>
      <c r="F159" s="11"/>
      <c r="G159" s="12" t="s">
        <v>103</v>
      </c>
      <c r="H159" s="12"/>
      <c r="I159" s="12" t="s">
        <v>104</v>
      </c>
      <c r="J159" s="12"/>
    </row>
    <row r="160" spans="1:21" x14ac:dyDescent="0.2">
      <c r="A160" s="11"/>
      <c r="B160" s="11"/>
      <c r="C160" s="11"/>
      <c r="D160" s="11"/>
      <c r="E160" s="11"/>
      <c r="F160" s="11"/>
      <c r="G160" s="12"/>
      <c r="H160" s="12"/>
      <c r="I160" s="12"/>
      <c r="J160" s="12"/>
    </row>
    <row r="161" spans="1:13" x14ac:dyDescent="0.2">
      <c r="A161" s="113"/>
      <c r="B161" s="113"/>
      <c r="C161" s="113"/>
      <c r="D161" s="113"/>
      <c r="E161" s="113"/>
      <c r="F161" s="113"/>
      <c r="G161" s="114"/>
      <c r="H161" s="114"/>
      <c r="I161" s="114"/>
      <c r="J161" s="114"/>
    </row>
    <row r="162" spans="1:13" x14ac:dyDescent="0.2">
      <c r="A162" s="13"/>
      <c r="B162" s="2"/>
      <c r="C162" s="2"/>
      <c r="D162" s="2"/>
      <c r="E162" s="14"/>
      <c r="F162" s="14"/>
    </row>
    <row r="163" spans="1:13" x14ac:dyDescent="0.2">
      <c r="A163" s="13" t="s">
        <v>173</v>
      </c>
      <c r="B163" s="12"/>
      <c r="C163" s="12"/>
      <c r="D163" s="2"/>
      <c r="E163" s="2" t="s">
        <v>174</v>
      </c>
      <c r="F163" s="12"/>
    </row>
    <row r="164" spans="1:13" x14ac:dyDescent="0.2">
      <c r="A164" s="13"/>
      <c r="B164" s="2"/>
      <c r="C164" s="2"/>
      <c r="D164" s="2"/>
      <c r="E164" s="15"/>
      <c r="F164" s="16"/>
    </row>
    <row r="165" spans="1:13" x14ac:dyDescent="0.2">
      <c r="A165" s="13"/>
      <c r="B165" s="2"/>
      <c r="C165" s="2"/>
      <c r="D165" s="2"/>
      <c r="E165" s="15"/>
      <c r="F165" s="16"/>
    </row>
    <row r="166" spans="1:13" x14ac:dyDescent="0.2">
      <c r="A166" s="2"/>
      <c r="B166" s="2"/>
      <c r="C166" s="2"/>
      <c r="D166" s="2"/>
      <c r="E166" s="15"/>
      <c r="F166" s="16"/>
    </row>
    <row r="167" spans="1:13" x14ac:dyDescent="0.2">
      <c r="A167" s="13"/>
      <c r="B167" s="2"/>
      <c r="C167" s="2"/>
      <c r="D167" s="2"/>
      <c r="E167" s="15"/>
      <c r="F167" s="16"/>
    </row>
    <row r="168" spans="1:13" x14ac:dyDescent="0.2">
      <c r="A168" s="13"/>
      <c r="B168" s="2"/>
      <c r="C168" s="2"/>
      <c r="D168" s="2"/>
      <c r="E168" s="17"/>
      <c r="F168" s="2"/>
    </row>
    <row r="169" spans="1:13" x14ac:dyDescent="0.2">
      <c r="A169" s="2"/>
      <c r="B169" s="2"/>
      <c r="C169" s="2"/>
      <c r="D169" s="2"/>
      <c r="E169" s="2"/>
      <c r="F169" s="2"/>
    </row>
    <row r="170" spans="1:13" x14ac:dyDescent="0.2">
      <c r="A170" s="2"/>
      <c r="B170" s="2"/>
      <c r="C170" s="2"/>
      <c r="D170" s="2"/>
      <c r="E170" s="2"/>
      <c r="F170" s="2"/>
      <c r="M170" s="23">
        <v>2019</v>
      </c>
    </row>
    <row r="171" spans="1:13" x14ac:dyDescent="0.2">
      <c r="A171" s="2"/>
      <c r="B171" s="2"/>
      <c r="C171" s="2"/>
      <c r="D171" s="2"/>
      <c r="E171" s="2"/>
      <c r="F171" s="2"/>
      <c r="J171" s="39"/>
    </row>
    <row r="172" spans="1:13" x14ac:dyDescent="0.2">
      <c r="A172" s="2"/>
      <c r="B172" s="2"/>
      <c r="C172" s="2"/>
      <c r="D172" s="2"/>
      <c r="E172" s="2"/>
      <c r="F172" s="2"/>
    </row>
    <row r="173" spans="1:13" x14ac:dyDescent="0.2">
      <c r="A173" s="2"/>
      <c r="B173" s="2"/>
      <c r="C173" s="2"/>
      <c r="D173" s="2"/>
      <c r="E173" s="2"/>
      <c r="F173" s="2"/>
    </row>
    <row r="174" spans="1:13" x14ac:dyDescent="0.2">
      <c r="A174" s="18"/>
      <c r="B174" s="2"/>
      <c r="C174" s="2"/>
      <c r="D174" s="2"/>
      <c r="E174" s="2"/>
      <c r="F174" s="2"/>
      <c r="H174" s="32"/>
      <c r="I174" s="32"/>
      <c r="J174" s="32"/>
    </row>
    <row r="175" spans="1:13" x14ac:dyDescent="0.2">
      <c r="A175" s="20"/>
      <c r="B175" s="2"/>
      <c r="C175" s="2"/>
      <c r="D175" s="2"/>
      <c r="E175" s="2"/>
      <c r="F175" s="2"/>
      <c r="H175" s="32"/>
      <c r="I175" s="32"/>
      <c r="J175" s="32"/>
    </row>
    <row r="176" spans="1:13" x14ac:dyDescent="0.2">
      <c r="A176" s="20"/>
      <c r="B176" s="2"/>
      <c r="C176" s="2"/>
      <c r="D176" s="2"/>
      <c r="E176" s="2"/>
      <c r="F176" s="2"/>
      <c r="H176" s="32"/>
      <c r="I176" s="32"/>
      <c r="J176" s="32"/>
    </row>
    <row r="177" spans="1:11" x14ac:dyDescent="0.2">
      <c r="A177" s="20"/>
      <c r="B177" s="2"/>
      <c r="C177" s="2"/>
      <c r="D177" s="2"/>
      <c r="E177" s="2"/>
      <c r="F177" s="2"/>
      <c r="H177" s="32"/>
      <c r="I177" s="32"/>
      <c r="J177" s="32"/>
    </row>
    <row r="178" spans="1:11" x14ac:dyDescent="0.2">
      <c r="A178" s="18"/>
      <c r="B178" s="2"/>
      <c r="C178" s="2"/>
      <c r="D178" s="2"/>
      <c r="E178" s="2"/>
      <c r="F178" s="2"/>
    </row>
    <row r="179" spans="1:11" x14ac:dyDescent="0.2">
      <c r="A179" s="19"/>
      <c r="B179" s="2"/>
      <c r="C179" s="2"/>
      <c r="D179" s="2"/>
      <c r="E179" s="2"/>
      <c r="F179" s="2"/>
      <c r="H179" s="32"/>
      <c r="I179" s="32"/>
      <c r="J179" s="32"/>
      <c r="K179" s="32"/>
    </row>
    <row r="180" spans="1:11" x14ac:dyDescent="0.2">
      <c r="A180" s="19"/>
      <c r="B180" s="2"/>
      <c r="C180" s="2"/>
      <c r="D180" s="2"/>
      <c r="E180" s="2"/>
      <c r="F180" s="2"/>
      <c r="H180" s="32"/>
      <c r="I180" s="32"/>
      <c r="J180" s="32"/>
      <c r="K180" s="32"/>
    </row>
    <row r="181" spans="1:11" x14ac:dyDescent="0.2">
      <c r="A181" s="19"/>
      <c r="B181" s="2"/>
      <c r="C181" s="2"/>
      <c r="D181" s="2"/>
      <c r="E181" s="2"/>
      <c r="F181" s="2"/>
      <c r="H181" s="32"/>
      <c r="I181" s="32"/>
      <c r="J181" s="32"/>
    </row>
    <row r="182" spans="1:11" x14ac:dyDescent="0.2">
      <c r="A182" s="20"/>
      <c r="B182" s="12"/>
      <c r="C182" s="12"/>
      <c r="D182" s="12"/>
      <c r="E182" s="12"/>
      <c r="F182" s="12"/>
      <c r="H182" s="32"/>
      <c r="I182" s="32"/>
      <c r="J182" s="32"/>
      <c r="K182" s="32"/>
    </row>
    <row r="183" spans="1:11" x14ac:dyDescent="0.2">
      <c r="A183" s="2"/>
      <c r="B183" s="2"/>
      <c r="C183" s="2"/>
      <c r="D183" s="2"/>
      <c r="E183" s="2"/>
      <c r="F183" s="2"/>
      <c r="H183" s="32"/>
      <c r="I183" s="32"/>
      <c r="J183" s="32"/>
    </row>
    <row r="184" spans="1:11" x14ac:dyDescent="0.2">
      <c r="A184" s="2"/>
      <c r="B184" s="2"/>
      <c r="C184" s="2"/>
      <c r="D184" s="2"/>
      <c r="E184" s="2"/>
      <c r="F184" s="2"/>
      <c r="H184" s="32"/>
      <c r="I184" s="32"/>
      <c r="J184" s="32"/>
      <c r="K184" s="32"/>
    </row>
    <row r="185" spans="1:11" x14ac:dyDescent="0.2">
      <c r="A185" s="2"/>
      <c r="B185" s="2"/>
      <c r="C185" s="2"/>
      <c r="D185" s="2"/>
      <c r="E185" s="2"/>
      <c r="F185" s="2"/>
      <c r="H185" s="32"/>
      <c r="I185" s="32"/>
      <c r="J185" s="32"/>
      <c r="K185" s="32"/>
    </row>
    <row r="186" spans="1:11" x14ac:dyDescent="0.2">
      <c r="A186" s="16"/>
      <c r="B186" s="2"/>
      <c r="C186" s="2"/>
      <c r="D186" s="2"/>
      <c r="E186" s="2"/>
      <c r="F186" s="2"/>
      <c r="H186" s="32"/>
      <c r="I186" s="32"/>
      <c r="J186" s="32"/>
    </row>
    <row r="187" spans="1:11" x14ac:dyDescent="0.2">
      <c r="A187" s="21"/>
      <c r="B187" s="12"/>
      <c r="C187" s="2"/>
      <c r="D187" s="2"/>
      <c r="E187" s="2"/>
      <c r="F187" s="2"/>
      <c r="H187" s="32"/>
      <c r="I187" s="32"/>
      <c r="J187" s="32"/>
    </row>
    <row r="188" spans="1:11" x14ac:dyDescent="0.2">
      <c r="A188" s="2"/>
      <c r="B188" s="2"/>
      <c r="C188" s="2"/>
      <c r="D188" s="2"/>
      <c r="E188" s="2"/>
      <c r="F188" s="2"/>
      <c r="H188" s="32"/>
      <c r="I188" s="32"/>
      <c r="J188" s="32"/>
      <c r="K188" s="32"/>
    </row>
    <row r="189" spans="1:11" x14ac:dyDescent="0.2">
      <c r="A189" s="2"/>
      <c r="B189" s="2"/>
      <c r="C189" s="2"/>
      <c r="D189" s="2"/>
      <c r="E189" s="2"/>
      <c r="F189" s="2"/>
    </row>
    <row r="190" spans="1:11" x14ac:dyDescent="0.2">
      <c r="A190" s="2"/>
      <c r="B190" s="2"/>
      <c r="C190" s="2"/>
      <c r="D190" s="2"/>
      <c r="E190" s="17"/>
      <c r="F190" s="2"/>
      <c r="H190" s="32"/>
      <c r="I190" s="32"/>
      <c r="J190" s="32"/>
    </row>
    <row r="191" spans="1:11" x14ac:dyDescent="0.2">
      <c r="A191" s="2"/>
      <c r="B191" s="2"/>
      <c r="C191" s="2"/>
      <c r="D191" s="2"/>
      <c r="E191" s="2"/>
      <c r="F191" s="2"/>
      <c r="H191" s="32"/>
      <c r="I191" s="32"/>
      <c r="J191" s="32"/>
    </row>
    <row r="192" spans="1:11" x14ac:dyDescent="0.2">
      <c r="A192" s="29"/>
      <c r="B192" s="29"/>
      <c r="C192" s="29"/>
      <c r="D192" s="29"/>
      <c r="E192" s="2"/>
      <c r="F192" s="2"/>
      <c r="H192" s="32"/>
      <c r="I192" s="32"/>
      <c r="J192" s="32"/>
      <c r="K192" s="32"/>
    </row>
    <row r="193" spans="1:11" x14ac:dyDescent="0.2">
      <c r="A193" s="21"/>
      <c r="B193" s="2"/>
      <c r="C193" s="2"/>
      <c r="D193" s="22"/>
      <c r="E193" s="2"/>
      <c r="F193" s="2"/>
      <c r="H193" s="32"/>
      <c r="I193" s="32"/>
      <c r="J193" s="32"/>
    </row>
    <row r="194" spans="1:11" x14ac:dyDescent="0.2">
      <c r="A194" s="3"/>
      <c r="B194" s="2"/>
      <c r="C194" s="2"/>
      <c r="D194" s="3"/>
      <c r="E194" s="2"/>
      <c r="F194" s="2"/>
      <c r="H194" s="32"/>
      <c r="I194" s="32"/>
      <c r="J194" s="32"/>
      <c r="K194" s="32"/>
    </row>
    <row r="195" spans="1:11" x14ac:dyDescent="0.2">
      <c r="A195" s="3"/>
      <c r="B195" s="2"/>
      <c r="C195" s="2"/>
      <c r="D195" s="3"/>
      <c r="E195" s="2"/>
      <c r="F195" s="2"/>
      <c r="H195" s="32"/>
      <c r="I195" s="32"/>
      <c r="J195" s="32"/>
      <c r="K195" s="32"/>
    </row>
    <row r="196" spans="1:11" x14ac:dyDescent="0.2">
      <c r="A196" s="3"/>
      <c r="B196" s="2"/>
      <c r="C196" s="2"/>
      <c r="D196" s="3"/>
      <c r="E196" s="2"/>
      <c r="F196" s="2"/>
      <c r="H196" s="32"/>
      <c r="I196" s="32"/>
      <c r="J196" s="32"/>
      <c r="K196" s="32"/>
    </row>
    <row r="197" spans="1:11" x14ac:dyDescent="0.2">
      <c r="A197" s="3"/>
      <c r="B197" s="2"/>
      <c r="C197" s="2"/>
      <c r="D197" s="3"/>
      <c r="E197" s="2"/>
      <c r="F197" s="2"/>
      <c r="H197" s="32"/>
      <c r="I197" s="32"/>
      <c r="J197" s="32"/>
    </row>
    <row r="198" spans="1:11" x14ac:dyDescent="0.2">
      <c r="A198" s="3"/>
      <c r="B198" s="2"/>
      <c r="C198" s="2"/>
      <c r="D198" s="3"/>
      <c r="E198" s="2"/>
      <c r="F198" s="2"/>
      <c r="H198" s="32"/>
      <c r="I198" s="32"/>
      <c r="J198" s="32"/>
      <c r="K198" s="32"/>
    </row>
    <row r="199" spans="1:11" x14ac:dyDescent="0.2">
      <c r="A199" s="3"/>
      <c r="B199" s="2"/>
      <c r="C199" s="2"/>
      <c r="D199" s="3"/>
      <c r="E199" s="2"/>
      <c r="F199" s="2"/>
      <c r="H199" s="32"/>
      <c r="I199" s="32"/>
      <c r="J199" s="32"/>
      <c r="K199" s="32"/>
    </row>
    <row r="200" spans="1:11" x14ac:dyDescent="0.2">
      <c r="A200" s="3"/>
      <c r="B200" s="2"/>
      <c r="C200" s="2"/>
      <c r="D200" s="2"/>
      <c r="E200" s="2"/>
      <c r="F200" s="2"/>
      <c r="H200" s="32"/>
      <c r="I200" s="32"/>
      <c r="J200" s="32"/>
    </row>
    <row r="201" spans="1:11" x14ac:dyDescent="0.2">
      <c r="A201" s="3"/>
      <c r="B201" s="2"/>
      <c r="C201" s="2"/>
      <c r="D201" s="2"/>
      <c r="E201" s="2"/>
      <c r="F201" s="2"/>
      <c r="H201" s="32"/>
      <c r="I201" s="32"/>
      <c r="J201" s="32"/>
      <c r="K201" s="32"/>
    </row>
    <row r="202" spans="1:11" x14ac:dyDescent="0.2">
      <c r="A202" s="2"/>
      <c r="B202" s="2"/>
      <c r="C202" s="2"/>
      <c r="D202" s="2"/>
      <c r="E202" s="2"/>
      <c r="F202" s="2"/>
      <c r="H202" s="32"/>
      <c r="I202" s="32"/>
      <c r="J202" s="32"/>
      <c r="K202" s="32"/>
    </row>
    <row r="203" spans="1:11" x14ac:dyDescent="0.2">
      <c r="A203" s="2"/>
      <c r="B203" s="2"/>
      <c r="C203" s="2"/>
      <c r="D203" s="2"/>
      <c r="E203" s="2"/>
      <c r="F203" s="2"/>
    </row>
    <row r="204" spans="1:11" x14ac:dyDescent="0.2">
      <c r="A204" s="2"/>
      <c r="B204" s="2"/>
      <c r="C204" s="2"/>
      <c r="D204" s="2"/>
      <c r="E204" s="2"/>
      <c r="F204" s="2"/>
      <c r="H204" s="32"/>
      <c r="I204" s="32"/>
      <c r="J204" s="32"/>
    </row>
    <row r="205" spans="1:11" x14ac:dyDescent="0.2">
      <c r="A205" s="2"/>
      <c r="B205" s="2"/>
      <c r="C205" s="2"/>
      <c r="D205" s="2"/>
      <c r="E205" s="16"/>
      <c r="F205" s="2"/>
      <c r="H205" s="32"/>
      <c r="I205" s="32"/>
      <c r="J205" s="32"/>
      <c r="K205" s="32"/>
    </row>
    <row r="206" spans="1:11" x14ac:dyDescent="0.2">
      <c r="A206" s="2"/>
      <c r="B206" s="2"/>
      <c r="C206" s="2"/>
      <c r="D206" s="2"/>
      <c r="E206" s="2"/>
      <c r="F206" s="2"/>
      <c r="H206" s="32"/>
      <c r="I206" s="32"/>
      <c r="J206" s="32"/>
      <c r="K206" s="32"/>
    </row>
    <row r="207" spans="1:11" x14ac:dyDescent="0.2">
      <c r="A207" s="2"/>
      <c r="B207" s="2"/>
      <c r="C207" s="2"/>
      <c r="D207" s="2"/>
      <c r="E207" s="2"/>
      <c r="F207" s="2"/>
      <c r="H207" s="32"/>
      <c r="I207" s="32"/>
      <c r="J207" s="32"/>
    </row>
    <row r="208" spans="1:11" x14ac:dyDescent="0.2">
      <c r="A208" s="2"/>
      <c r="B208" s="2"/>
      <c r="C208" s="2"/>
      <c r="D208" s="2"/>
      <c r="E208" s="2"/>
      <c r="F208" s="2"/>
      <c r="H208" s="32"/>
      <c r="I208" s="32"/>
      <c r="J208" s="32"/>
      <c r="K208" s="32"/>
    </row>
    <row r="209" spans="1:11" x14ac:dyDescent="0.2">
      <c r="A209" s="2"/>
      <c r="B209" s="2"/>
      <c r="C209" s="2"/>
      <c r="D209" s="2"/>
      <c r="E209" s="2"/>
      <c r="F209" s="2"/>
      <c r="H209" s="32"/>
      <c r="I209" s="32"/>
      <c r="J209" s="32"/>
      <c r="K209" s="32"/>
    </row>
    <row r="210" spans="1:11" x14ac:dyDescent="0.2">
      <c r="A210" s="2"/>
      <c r="B210" s="2"/>
      <c r="C210" s="2"/>
      <c r="D210" s="2"/>
      <c r="E210" s="2"/>
      <c r="F210" s="2"/>
      <c r="H210" s="32"/>
      <c r="I210" s="32"/>
      <c r="J210" s="32"/>
      <c r="K210" s="32"/>
    </row>
    <row r="211" spans="1:11" x14ac:dyDescent="0.2">
      <c r="A211" s="2"/>
      <c r="B211" s="2"/>
      <c r="C211" s="2"/>
      <c r="D211" s="2"/>
      <c r="E211" s="2"/>
      <c r="F211" s="2"/>
    </row>
    <row r="212" spans="1:11" x14ac:dyDescent="0.2">
      <c r="A212" s="2"/>
      <c r="B212" s="2"/>
      <c r="C212" s="2"/>
      <c r="D212" s="2"/>
      <c r="E212" s="2"/>
      <c r="F212" s="2"/>
      <c r="H212" s="32"/>
      <c r="I212" s="32"/>
      <c r="J212" s="32"/>
    </row>
    <row r="213" spans="1:11" x14ac:dyDescent="0.2">
      <c r="A213" s="2"/>
      <c r="B213" s="2"/>
      <c r="C213" s="2"/>
      <c r="D213" s="2"/>
      <c r="E213" s="2"/>
      <c r="F213" s="2"/>
      <c r="H213" s="32"/>
      <c r="I213" s="32"/>
      <c r="J213" s="32"/>
    </row>
    <row r="214" spans="1:11" x14ac:dyDescent="0.2">
      <c r="A214" s="2"/>
      <c r="B214" s="2"/>
      <c r="C214" s="2"/>
      <c r="D214" s="2"/>
      <c r="E214" s="2"/>
      <c r="F214" s="2"/>
      <c r="H214" s="32"/>
      <c r="I214" s="32"/>
      <c r="J214" s="32"/>
    </row>
    <row r="215" spans="1:11" x14ac:dyDescent="0.2">
      <c r="A215" s="2"/>
      <c r="B215" s="2"/>
      <c r="C215" s="2"/>
      <c r="D215" s="2"/>
      <c r="E215" s="2"/>
      <c r="F215" s="2"/>
      <c r="H215" s="32"/>
      <c r="I215" s="32"/>
      <c r="J215" s="32"/>
    </row>
    <row r="216" spans="1:11" x14ac:dyDescent="0.2">
      <c r="A216" s="2"/>
      <c r="B216" s="2"/>
      <c r="C216" s="2"/>
      <c r="D216" s="2"/>
      <c r="E216" s="2"/>
      <c r="F216" s="2"/>
      <c r="H216" s="32"/>
      <c r="I216" s="32"/>
      <c r="J216" s="32"/>
    </row>
    <row r="217" spans="1:11" x14ac:dyDescent="0.2">
      <c r="A217" s="2"/>
      <c r="B217" s="2"/>
      <c r="C217" s="2"/>
      <c r="D217" s="2"/>
      <c r="E217" s="2"/>
      <c r="F217" s="2"/>
      <c r="H217" s="32"/>
      <c r="I217" s="32"/>
      <c r="J217" s="32"/>
      <c r="K217" s="32"/>
    </row>
    <row r="218" spans="1:11" x14ac:dyDescent="0.2">
      <c r="A218" s="2"/>
      <c r="B218" s="2"/>
      <c r="C218" s="2"/>
      <c r="D218" s="2"/>
      <c r="E218" s="2"/>
      <c r="F218" s="2"/>
      <c r="H218" s="32"/>
      <c r="I218" s="32"/>
      <c r="J218" s="32"/>
      <c r="K218" s="32"/>
    </row>
    <row r="219" spans="1:11" x14ac:dyDescent="0.2">
      <c r="A219" s="2"/>
      <c r="B219" s="2"/>
      <c r="C219" s="2"/>
      <c r="D219" s="2"/>
      <c r="E219" s="2"/>
      <c r="F219" s="2"/>
      <c r="H219" s="32"/>
      <c r="I219" s="32"/>
      <c r="J219" s="32"/>
    </row>
    <row r="220" spans="1:11" x14ac:dyDescent="0.2">
      <c r="A220" s="2"/>
      <c r="B220" s="2"/>
      <c r="C220" s="2"/>
      <c r="D220" s="2"/>
      <c r="E220" s="2"/>
      <c r="F220" s="2"/>
      <c r="H220" s="32"/>
      <c r="I220" s="32"/>
      <c r="J220" s="32"/>
    </row>
    <row r="221" spans="1:11" x14ac:dyDescent="0.2">
      <c r="A221" s="2"/>
      <c r="B221" s="2"/>
      <c r="C221" s="2"/>
      <c r="D221" s="2"/>
      <c r="E221" s="2"/>
      <c r="F221" s="2"/>
      <c r="H221" s="32"/>
      <c r="I221" s="32"/>
      <c r="J221" s="32"/>
    </row>
    <row r="222" spans="1:11" x14ac:dyDescent="0.2">
      <c r="A222" s="2"/>
      <c r="B222" s="2"/>
      <c r="C222" s="2"/>
      <c r="D222" s="2"/>
      <c r="E222" s="2"/>
      <c r="F222" s="2"/>
      <c r="H222" s="32"/>
      <c r="I222" s="32"/>
      <c r="J222" s="32"/>
      <c r="K222" s="32"/>
    </row>
    <row r="223" spans="1:11" x14ac:dyDescent="0.2">
      <c r="A223" s="2"/>
      <c r="B223" s="2"/>
      <c r="C223" s="2"/>
      <c r="D223" s="2"/>
      <c r="E223" s="2"/>
      <c r="F223" s="2"/>
      <c r="H223" s="32"/>
      <c r="I223" s="32"/>
      <c r="J223" s="32"/>
    </row>
    <row r="224" spans="1:11" x14ac:dyDescent="0.2">
      <c r="A224" s="2"/>
      <c r="B224" s="2"/>
      <c r="C224" s="2"/>
      <c r="D224" s="2"/>
      <c r="E224" s="2"/>
      <c r="F224" s="2"/>
      <c r="H224" s="32"/>
      <c r="I224" s="32"/>
      <c r="J224" s="32"/>
      <c r="K224" s="32"/>
    </row>
    <row r="225" spans="1:11" x14ac:dyDescent="0.2">
      <c r="A225" s="2"/>
      <c r="B225" s="2"/>
      <c r="C225" s="2"/>
      <c r="D225" s="2"/>
      <c r="E225" s="2"/>
      <c r="F225" s="2"/>
      <c r="H225" s="32"/>
      <c r="I225" s="32"/>
      <c r="J225" s="32"/>
    </row>
    <row r="226" spans="1:11" x14ac:dyDescent="0.2">
      <c r="A226" s="2"/>
      <c r="B226" s="2"/>
      <c r="C226" s="2"/>
      <c r="D226" s="2"/>
      <c r="E226" s="2"/>
      <c r="F226" s="2"/>
      <c r="H226" s="32"/>
      <c r="I226" s="32"/>
      <c r="J226" s="32"/>
    </row>
    <row r="227" spans="1:11" x14ac:dyDescent="0.2">
      <c r="A227" s="2"/>
      <c r="B227" s="2"/>
      <c r="C227" s="2"/>
      <c r="D227" s="2"/>
      <c r="E227" s="2"/>
      <c r="F227" s="2"/>
      <c r="H227" s="32"/>
      <c r="I227" s="32"/>
      <c r="J227" s="32"/>
    </row>
    <row r="228" spans="1:11" x14ac:dyDescent="0.2">
      <c r="A228" s="2"/>
      <c r="B228" s="2"/>
      <c r="C228" s="2"/>
      <c r="D228" s="2"/>
      <c r="E228" s="2"/>
      <c r="F228" s="2"/>
      <c r="H228" s="32"/>
      <c r="I228" s="32"/>
      <c r="J228" s="32"/>
      <c r="K228" s="32"/>
    </row>
    <row r="229" spans="1:11" x14ac:dyDescent="0.2">
      <c r="A229" s="2"/>
      <c r="B229" s="2"/>
      <c r="C229" s="2"/>
      <c r="D229" s="2"/>
      <c r="E229" s="2"/>
      <c r="F229" s="2"/>
      <c r="H229" s="32"/>
      <c r="I229" s="32"/>
      <c r="J229" s="32"/>
      <c r="K229" s="32"/>
    </row>
    <row r="230" spans="1:11" x14ac:dyDescent="0.2">
      <c r="A230" s="2"/>
      <c r="B230" s="2"/>
      <c r="C230" s="2"/>
      <c r="D230" s="2"/>
      <c r="E230" s="2"/>
      <c r="F230" s="2"/>
      <c r="H230" s="32"/>
      <c r="I230" s="32"/>
      <c r="J230" s="32"/>
    </row>
    <row r="231" spans="1:11" x14ac:dyDescent="0.2">
      <c r="A231" s="2"/>
      <c r="B231" s="2"/>
      <c r="C231" s="2"/>
      <c r="D231" s="2"/>
      <c r="E231" s="2"/>
      <c r="F231" s="2"/>
      <c r="H231" s="32"/>
      <c r="I231" s="32"/>
      <c r="J231" s="32"/>
    </row>
    <row r="232" spans="1:11" x14ac:dyDescent="0.2">
      <c r="A232" s="2"/>
      <c r="B232" s="2"/>
      <c r="C232" s="2"/>
      <c r="D232" s="2"/>
      <c r="E232" s="2"/>
      <c r="F232" s="2"/>
      <c r="H232" s="32"/>
      <c r="I232" s="32"/>
      <c r="J232" s="32"/>
    </row>
    <row r="233" spans="1:11" x14ac:dyDescent="0.2">
      <c r="A233" s="2"/>
      <c r="B233" s="2"/>
      <c r="C233" s="2"/>
      <c r="D233" s="2"/>
      <c r="E233" s="2"/>
      <c r="F233" s="2"/>
      <c r="H233" s="32"/>
      <c r="I233" s="32"/>
      <c r="J233" s="32"/>
    </row>
    <row r="234" spans="1:11" x14ac:dyDescent="0.2">
      <c r="A234" s="2"/>
      <c r="B234" s="2"/>
      <c r="C234" s="2"/>
      <c r="D234" s="2"/>
      <c r="E234" s="2"/>
      <c r="F234" s="2"/>
      <c r="H234" s="32"/>
      <c r="I234" s="32"/>
      <c r="J234" s="32"/>
    </row>
    <row r="235" spans="1:11" x14ac:dyDescent="0.2">
      <c r="A235" s="2"/>
      <c r="B235" s="2"/>
      <c r="C235" s="2"/>
      <c r="D235" s="2"/>
      <c r="E235" s="2"/>
      <c r="F235" s="2"/>
      <c r="H235" s="32"/>
      <c r="I235" s="32"/>
      <c r="J235" s="32"/>
    </row>
    <row r="236" spans="1:11" x14ac:dyDescent="0.2">
      <c r="A236" s="2"/>
      <c r="B236" s="2"/>
      <c r="C236" s="2"/>
      <c r="D236" s="2"/>
      <c r="E236" s="2"/>
      <c r="F236" s="2"/>
      <c r="H236" s="32"/>
      <c r="I236" s="32"/>
      <c r="J236" s="32"/>
    </row>
    <row r="237" spans="1:11" x14ac:dyDescent="0.2">
      <c r="A237" s="2"/>
      <c r="B237" s="2"/>
      <c r="C237" s="2"/>
      <c r="D237" s="2"/>
      <c r="E237" s="2"/>
      <c r="F237" s="2"/>
      <c r="H237" s="32"/>
      <c r="I237" s="32"/>
      <c r="J237" s="32"/>
      <c r="K237" s="32"/>
    </row>
    <row r="238" spans="1:11" x14ac:dyDescent="0.2">
      <c r="A238" s="2"/>
      <c r="B238" s="2"/>
      <c r="C238" s="2"/>
      <c r="D238" s="2"/>
      <c r="E238" s="2"/>
      <c r="F238" s="2"/>
      <c r="H238" s="32"/>
      <c r="I238" s="32"/>
      <c r="J238" s="32"/>
      <c r="K238" s="32"/>
    </row>
    <row r="239" spans="1:11" x14ac:dyDescent="0.2">
      <c r="A239" s="2"/>
      <c r="B239" s="2"/>
      <c r="C239" s="2"/>
      <c r="D239" s="2"/>
      <c r="E239" s="2"/>
      <c r="F239" s="2"/>
      <c r="H239" s="32"/>
      <c r="I239" s="32"/>
      <c r="J239" s="32"/>
      <c r="K239" s="32"/>
    </row>
    <row r="240" spans="1:11" x14ac:dyDescent="0.2">
      <c r="A240" s="2"/>
      <c r="B240" s="2"/>
      <c r="C240" s="2"/>
      <c r="D240" s="2"/>
      <c r="E240" s="2"/>
      <c r="F240" s="2"/>
      <c r="H240" s="32"/>
      <c r="I240" s="32"/>
      <c r="J240" s="32"/>
      <c r="K240" s="32"/>
    </row>
    <row r="241" spans="1:11" x14ac:dyDescent="0.2">
      <c r="A241" s="2"/>
      <c r="B241" s="2"/>
      <c r="C241" s="2"/>
      <c r="D241" s="2"/>
      <c r="E241" s="2"/>
      <c r="F241" s="2"/>
      <c r="H241" s="32"/>
      <c r="I241" s="32"/>
      <c r="J241" s="32"/>
      <c r="K241" s="32"/>
    </row>
    <row r="242" spans="1:11" x14ac:dyDescent="0.2">
      <c r="A242" s="2"/>
      <c r="B242" s="2"/>
      <c r="C242" s="2"/>
      <c r="D242" s="2"/>
      <c r="E242" s="2"/>
      <c r="F242" s="2"/>
      <c r="H242" s="32"/>
      <c r="I242" s="32"/>
      <c r="J242" s="32"/>
      <c r="K242" s="32"/>
    </row>
    <row r="243" spans="1:11" x14ac:dyDescent="0.2">
      <c r="A243" s="2"/>
      <c r="B243" s="2"/>
      <c r="C243" s="2"/>
      <c r="D243" s="2"/>
      <c r="E243" s="2"/>
      <c r="F243" s="2"/>
      <c r="H243" s="32"/>
      <c r="I243" s="32"/>
      <c r="J243" s="32"/>
      <c r="K243" s="32"/>
    </row>
    <row r="244" spans="1:11" x14ac:dyDescent="0.2">
      <c r="A244" s="2"/>
      <c r="B244" s="2"/>
      <c r="C244" s="2"/>
      <c r="D244" s="2"/>
      <c r="E244" s="2"/>
      <c r="F244" s="2"/>
      <c r="H244" s="32"/>
      <c r="I244" s="32"/>
      <c r="J244" s="32"/>
      <c r="K244" s="32"/>
    </row>
    <row r="245" spans="1:11" x14ac:dyDescent="0.2">
      <c r="A245" s="2"/>
      <c r="B245" s="2"/>
      <c r="C245" s="2"/>
      <c r="D245" s="2"/>
      <c r="E245" s="2"/>
      <c r="F245" s="2"/>
      <c r="H245" s="32"/>
      <c r="I245" s="32"/>
      <c r="J245" s="32"/>
      <c r="K245" s="32"/>
    </row>
    <row r="246" spans="1:11" x14ac:dyDescent="0.2">
      <c r="A246" s="2"/>
      <c r="B246" s="2"/>
      <c r="C246" s="2"/>
      <c r="D246" s="2"/>
      <c r="E246" s="2"/>
      <c r="F246" s="2"/>
      <c r="H246" s="32"/>
      <c r="I246" s="32"/>
      <c r="J246" s="32"/>
      <c r="K246" s="32"/>
    </row>
    <row r="247" spans="1:11" x14ac:dyDescent="0.2">
      <c r="A247" s="2"/>
      <c r="B247" s="2"/>
      <c r="C247" s="2"/>
      <c r="D247" s="2"/>
      <c r="E247" s="2"/>
      <c r="F247" s="2"/>
      <c r="H247" s="32"/>
      <c r="I247" s="32"/>
      <c r="J247" s="32"/>
    </row>
    <row r="248" spans="1:11" x14ac:dyDescent="0.2">
      <c r="A248" s="2"/>
      <c r="B248" s="2"/>
      <c r="C248" s="2"/>
      <c r="D248" s="2"/>
      <c r="E248" s="2"/>
      <c r="F248" s="2"/>
      <c r="H248" s="32"/>
      <c r="I248" s="32"/>
      <c r="J248" s="32"/>
      <c r="K248" s="32"/>
    </row>
    <row r="249" spans="1:11" x14ac:dyDescent="0.2">
      <c r="A249" s="2"/>
      <c r="B249" s="2"/>
      <c r="C249" s="2"/>
      <c r="D249" s="2"/>
      <c r="E249" s="2"/>
      <c r="F249" s="2"/>
      <c r="H249" s="32"/>
      <c r="I249" s="32"/>
      <c r="J249" s="32"/>
      <c r="K249" s="32"/>
    </row>
    <row r="250" spans="1:11" x14ac:dyDescent="0.2">
      <c r="A250" s="2"/>
      <c r="B250" s="2"/>
      <c r="C250" s="2"/>
      <c r="D250" s="2"/>
      <c r="E250" s="2"/>
      <c r="F250" s="2"/>
      <c r="H250" s="32"/>
      <c r="I250" s="32"/>
      <c r="J250" s="32"/>
      <c r="K250" s="32"/>
    </row>
    <row r="251" spans="1:11" x14ac:dyDescent="0.2">
      <c r="A251" s="2"/>
      <c r="B251" s="2"/>
      <c r="C251" s="2"/>
      <c r="D251" s="2"/>
      <c r="E251" s="2"/>
      <c r="F251" s="2"/>
      <c r="H251" s="32"/>
      <c r="I251" s="32"/>
      <c r="J251" s="32"/>
      <c r="K251" s="32"/>
    </row>
    <row r="252" spans="1:11" x14ac:dyDescent="0.2">
      <c r="A252" s="2"/>
      <c r="B252" s="2"/>
      <c r="C252" s="2"/>
      <c r="D252" s="2"/>
      <c r="E252" s="2"/>
      <c r="F252" s="2"/>
      <c r="H252" s="32"/>
      <c r="I252" s="32"/>
      <c r="J252" s="32"/>
    </row>
    <row r="253" spans="1:11" x14ac:dyDescent="0.2">
      <c r="A253" s="2"/>
      <c r="B253" s="2"/>
      <c r="C253" s="2"/>
      <c r="D253" s="2"/>
      <c r="E253" s="2"/>
      <c r="F253" s="2"/>
      <c r="H253" s="32"/>
      <c r="I253" s="32"/>
      <c r="J253" s="32"/>
    </row>
    <row r="254" spans="1:11" x14ac:dyDescent="0.2">
      <c r="A254" s="2"/>
      <c r="B254" s="2"/>
      <c r="C254" s="2"/>
      <c r="D254" s="2"/>
      <c r="E254" s="2"/>
      <c r="F254" s="2"/>
      <c r="H254" s="32"/>
      <c r="I254" s="32"/>
      <c r="J254" s="32"/>
    </row>
    <row r="255" spans="1:11" x14ac:dyDescent="0.2">
      <c r="A255" s="2"/>
      <c r="B255" s="2"/>
      <c r="C255" s="2"/>
      <c r="D255" s="2"/>
      <c r="E255" s="2"/>
      <c r="F255" s="2"/>
      <c r="H255" s="32"/>
      <c r="I255" s="32"/>
      <c r="J255" s="32"/>
    </row>
    <row r="256" spans="1:11" x14ac:dyDescent="0.2">
      <c r="A256" s="2"/>
      <c r="B256" s="2"/>
      <c r="C256" s="2"/>
      <c r="D256" s="2"/>
      <c r="E256" s="2"/>
      <c r="F256" s="2"/>
      <c r="H256" s="32"/>
      <c r="I256" s="32"/>
      <c r="J256" s="32"/>
    </row>
    <row r="257" spans="1:13" x14ac:dyDescent="0.2">
      <c r="A257" s="2"/>
      <c r="B257" s="2"/>
      <c r="C257" s="2"/>
      <c r="D257" s="2"/>
      <c r="E257" s="2"/>
      <c r="F257" s="2"/>
      <c r="H257" s="32"/>
      <c r="I257" s="32"/>
      <c r="J257" s="32"/>
    </row>
    <row r="258" spans="1:13" x14ac:dyDescent="0.2">
      <c r="A258" s="2"/>
      <c r="B258" s="2"/>
      <c r="C258" s="2"/>
      <c r="D258" s="2"/>
      <c r="E258" s="2"/>
      <c r="F258" s="2"/>
      <c r="H258" s="32"/>
      <c r="I258" s="32"/>
      <c r="J258" s="32"/>
      <c r="K258" s="32"/>
    </row>
    <row r="259" spans="1:13" x14ac:dyDescent="0.2">
      <c r="A259" s="2"/>
      <c r="B259" s="2"/>
      <c r="C259" s="2"/>
      <c r="D259" s="2"/>
      <c r="E259" s="2"/>
      <c r="F259" s="2"/>
    </row>
    <row r="260" spans="1:13" x14ac:dyDescent="0.2">
      <c r="A260" s="2"/>
      <c r="B260" s="2"/>
      <c r="C260" s="2"/>
      <c r="D260" s="2"/>
      <c r="E260" s="2"/>
      <c r="F260" s="2"/>
      <c r="H260" s="32"/>
      <c r="I260" s="32"/>
      <c r="J260" s="32"/>
    </row>
    <row r="261" spans="1:13" x14ac:dyDescent="0.2">
      <c r="A261" s="2"/>
      <c r="B261" s="2"/>
      <c r="C261" s="2"/>
      <c r="D261" s="2"/>
      <c r="E261" s="2"/>
      <c r="F261" s="2"/>
      <c r="H261" s="32"/>
      <c r="I261" s="32"/>
      <c r="J261" s="32"/>
    </row>
    <row r="262" spans="1:13" x14ac:dyDescent="0.2">
      <c r="A262" s="2"/>
      <c r="B262" s="2"/>
      <c r="C262" s="2"/>
      <c r="D262" s="2"/>
      <c r="E262" s="2"/>
      <c r="F262" s="2"/>
    </row>
    <row r="263" spans="1:13" x14ac:dyDescent="0.2">
      <c r="A263" s="2"/>
      <c r="B263" s="2"/>
      <c r="C263" s="2"/>
      <c r="D263" s="2"/>
      <c r="E263" s="2"/>
      <c r="F263" s="2"/>
      <c r="H263" s="32"/>
      <c r="I263" s="32"/>
      <c r="J263" s="32"/>
      <c r="K263" s="32"/>
    </row>
    <row r="264" spans="1:13" x14ac:dyDescent="0.2">
      <c r="A264" s="2"/>
      <c r="B264" s="2"/>
      <c r="C264" s="2"/>
      <c r="D264" s="2"/>
      <c r="E264" s="2"/>
      <c r="F264" s="2"/>
      <c r="H264" s="32"/>
      <c r="I264" s="32"/>
      <c r="J264" s="32"/>
      <c r="K264" s="32"/>
    </row>
    <row r="265" spans="1:13" x14ac:dyDescent="0.2">
      <c r="A265" s="2"/>
      <c r="B265" s="2"/>
      <c r="C265" s="2"/>
      <c r="D265" s="2"/>
      <c r="E265" s="2"/>
      <c r="F265" s="2"/>
      <c r="H265" s="32"/>
      <c r="I265" s="32"/>
      <c r="J265" s="32"/>
      <c r="K265" s="32"/>
    </row>
    <row r="266" spans="1:13" x14ac:dyDescent="0.2">
      <c r="A266" s="2"/>
      <c r="B266" s="2"/>
      <c r="C266" s="2"/>
      <c r="D266" s="2"/>
      <c r="E266" s="2"/>
      <c r="F266" s="2"/>
      <c r="H266" s="32"/>
      <c r="I266" s="32"/>
      <c r="J266" s="32"/>
      <c r="K266" s="32"/>
    </row>
    <row r="267" spans="1:13" x14ac:dyDescent="0.2">
      <c r="A267" s="2"/>
      <c r="B267" s="2"/>
      <c r="C267" s="2"/>
      <c r="D267" s="2"/>
      <c r="E267" s="2"/>
      <c r="F267" s="2"/>
      <c r="H267" s="32"/>
      <c r="I267" s="32"/>
      <c r="J267" s="32"/>
      <c r="K267" s="32"/>
    </row>
    <row r="268" spans="1:13" x14ac:dyDescent="0.2">
      <c r="A268" s="2"/>
      <c r="B268" s="2"/>
      <c r="C268" s="2"/>
      <c r="D268" s="2"/>
      <c r="E268" s="2"/>
      <c r="F268" s="2"/>
      <c r="H268" s="32"/>
      <c r="I268" s="32"/>
      <c r="J268" s="32"/>
      <c r="K268" s="32"/>
    </row>
    <row r="269" spans="1:13" x14ac:dyDescent="0.2">
      <c r="A269" s="2"/>
      <c r="B269" s="2"/>
      <c r="C269" s="2"/>
      <c r="D269" s="2"/>
      <c r="E269" s="2"/>
      <c r="F269" s="2"/>
      <c r="H269" s="32"/>
      <c r="I269" s="32"/>
      <c r="J269" s="32"/>
    </row>
    <row r="270" spans="1:13" x14ac:dyDescent="0.2">
      <c r="A270" s="2"/>
      <c r="B270" s="2"/>
      <c r="C270" s="2"/>
      <c r="D270" s="2"/>
      <c r="E270" s="2"/>
      <c r="F270" s="2"/>
      <c r="H270" s="32"/>
      <c r="I270" s="32"/>
      <c r="J270" s="32"/>
    </row>
    <row r="271" spans="1:13" x14ac:dyDescent="0.2">
      <c r="A271" s="2"/>
      <c r="B271" s="2"/>
      <c r="C271" s="2"/>
      <c r="D271" s="2"/>
      <c r="E271" s="2"/>
      <c r="F271" s="2"/>
      <c r="H271" s="32"/>
      <c r="I271" s="32"/>
      <c r="J271" s="32"/>
    </row>
    <row r="272" spans="1:13" x14ac:dyDescent="0.2">
      <c r="A272" s="2"/>
      <c r="B272" s="2"/>
      <c r="C272" s="2"/>
      <c r="D272" s="2"/>
      <c r="E272" s="2"/>
      <c r="F272" s="2"/>
      <c r="H272" s="32"/>
      <c r="I272" s="32"/>
      <c r="J272" s="32"/>
      <c r="K272" s="32"/>
      <c r="L272" s="32"/>
      <c r="M272" s="32"/>
    </row>
    <row r="273" spans="1:11" x14ac:dyDescent="0.2">
      <c r="A273" s="2"/>
      <c r="B273" s="2"/>
      <c r="C273" s="2"/>
      <c r="D273" s="2"/>
      <c r="E273" s="2"/>
      <c r="F273" s="2"/>
      <c r="H273" s="32"/>
      <c r="I273" s="32"/>
      <c r="J273" s="32"/>
    </row>
    <row r="274" spans="1:11" x14ac:dyDescent="0.2">
      <c r="A274" s="2"/>
      <c r="B274" s="2"/>
      <c r="C274" s="2"/>
      <c r="D274" s="2"/>
      <c r="E274" s="2"/>
      <c r="F274" s="2"/>
      <c r="H274" s="32"/>
      <c r="I274" s="32"/>
      <c r="J274" s="32"/>
    </row>
    <row r="275" spans="1:11" x14ac:dyDescent="0.2">
      <c r="A275" s="2"/>
      <c r="B275" s="2"/>
      <c r="C275" s="2"/>
      <c r="D275" s="2"/>
      <c r="E275" s="2"/>
      <c r="F275" s="2"/>
      <c r="H275" s="32"/>
      <c r="I275" s="32"/>
      <c r="J275" s="32"/>
    </row>
    <row r="276" spans="1:11" x14ac:dyDescent="0.2">
      <c r="A276" s="2"/>
      <c r="B276" s="2"/>
      <c r="C276" s="2"/>
      <c r="D276" s="2"/>
      <c r="E276" s="2"/>
      <c r="F276" s="2"/>
      <c r="H276" s="32"/>
      <c r="I276" s="32"/>
      <c r="J276" s="32"/>
    </row>
    <row r="277" spans="1:11" x14ac:dyDescent="0.2">
      <c r="A277" s="2"/>
      <c r="B277" s="2"/>
      <c r="C277" s="2"/>
      <c r="D277" s="2"/>
      <c r="E277" s="2"/>
      <c r="F277" s="2"/>
      <c r="H277" s="32"/>
      <c r="I277" s="32"/>
      <c r="J277" s="32"/>
      <c r="K277" s="32"/>
    </row>
    <row r="278" spans="1:11" x14ac:dyDescent="0.2">
      <c r="A278" s="2"/>
      <c r="B278" s="2"/>
      <c r="C278" s="2"/>
      <c r="D278" s="2"/>
      <c r="E278" s="2"/>
      <c r="F278" s="2"/>
      <c r="H278" s="32"/>
      <c r="I278" s="32"/>
      <c r="J278" s="32"/>
      <c r="K278" s="32"/>
    </row>
    <row r="279" spans="1:11" x14ac:dyDescent="0.2">
      <c r="A279" s="2"/>
      <c r="B279" s="2"/>
      <c r="C279" s="2"/>
      <c r="D279" s="2"/>
      <c r="E279" s="2"/>
      <c r="F279" s="2"/>
      <c r="H279" s="32"/>
      <c r="I279" s="32"/>
      <c r="J279" s="32"/>
      <c r="K279" s="32"/>
    </row>
    <row r="280" spans="1:11" x14ac:dyDescent="0.2">
      <c r="A280" s="2"/>
      <c r="B280" s="2"/>
      <c r="C280" s="2"/>
      <c r="D280" s="2"/>
      <c r="E280" s="2"/>
      <c r="F280" s="2"/>
      <c r="H280" s="32"/>
      <c r="I280" s="32"/>
      <c r="J280" s="32"/>
      <c r="K280" s="32"/>
    </row>
    <row r="281" spans="1:11" x14ac:dyDescent="0.2">
      <c r="A281" s="2"/>
      <c r="B281" s="2"/>
      <c r="C281" s="2"/>
      <c r="D281" s="2"/>
      <c r="E281" s="2"/>
      <c r="F281" s="2"/>
      <c r="H281" s="32"/>
      <c r="I281" s="32"/>
      <c r="J281" s="32"/>
    </row>
    <row r="282" spans="1:11" x14ac:dyDescent="0.2">
      <c r="A282" s="2"/>
      <c r="B282" s="2"/>
      <c r="C282" s="2"/>
      <c r="D282" s="2"/>
      <c r="E282" s="2"/>
      <c r="F282" s="2"/>
      <c r="H282" s="32"/>
      <c r="I282" s="32"/>
      <c r="J282" s="32"/>
      <c r="K282" s="32"/>
    </row>
    <row r="283" spans="1:11" x14ac:dyDescent="0.2">
      <c r="A283" s="2"/>
      <c r="B283" s="2"/>
      <c r="C283" s="2"/>
      <c r="D283" s="2"/>
      <c r="E283" s="2"/>
      <c r="F283" s="2"/>
      <c r="H283" s="32"/>
      <c r="I283" s="32"/>
      <c r="J283" s="32"/>
      <c r="K283" s="32"/>
    </row>
    <row r="284" spans="1:11" x14ac:dyDescent="0.2">
      <c r="A284" s="2"/>
      <c r="B284" s="2"/>
      <c r="C284" s="2"/>
      <c r="D284" s="2"/>
      <c r="E284" s="2"/>
      <c r="F284" s="2"/>
      <c r="H284" s="32"/>
      <c r="I284" s="32"/>
      <c r="J284" s="32"/>
    </row>
    <row r="285" spans="1:11" x14ac:dyDescent="0.2">
      <c r="A285" s="2"/>
      <c r="B285" s="2"/>
      <c r="C285" s="2"/>
      <c r="D285" s="2"/>
      <c r="E285" s="2"/>
      <c r="F285" s="2"/>
      <c r="H285" s="32"/>
      <c r="I285" s="32"/>
      <c r="J285" s="32"/>
    </row>
    <row r="286" spans="1:11" x14ac:dyDescent="0.2">
      <c r="A286" s="2"/>
      <c r="B286" s="2"/>
      <c r="C286" s="2"/>
      <c r="D286" s="2"/>
      <c r="E286" s="2"/>
      <c r="F286" s="2"/>
      <c r="H286" s="32"/>
      <c r="I286" s="32"/>
      <c r="J286" s="32"/>
      <c r="K286" s="32"/>
    </row>
    <row r="287" spans="1:11" x14ac:dyDescent="0.2">
      <c r="A287" s="2"/>
      <c r="B287" s="2"/>
      <c r="C287" s="2"/>
      <c r="D287" s="2"/>
      <c r="E287" s="2"/>
      <c r="F287" s="2"/>
      <c r="H287" s="32"/>
      <c r="I287" s="32"/>
      <c r="J287" s="32"/>
      <c r="K287" s="32"/>
    </row>
    <row r="288" spans="1:11" x14ac:dyDescent="0.2">
      <c r="A288" s="2"/>
      <c r="B288" s="2"/>
      <c r="C288" s="2"/>
      <c r="D288" s="2"/>
      <c r="E288" s="2"/>
      <c r="F288" s="2"/>
      <c r="H288" s="32"/>
      <c r="I288" s="32"/>
      <c r="J288" s="32"/>
      <c r="K288" s="32"/>
    </row>
    <row r="289" spans="1:11" x14ac:dyDescent="0.2">
      <c r="A289" s="2"/>
      <c r="B289" s="2"/>
      <c r="C289" s="2"/>
      <c r="D289" s="2"/>
      <c r="E289" s="2"/>
      <c r="F289" s="2"/>
      <c r="H289" s="32"/>
      <c r="I289" s="32"/>
      <c r="J289" s="32"/>
      <c r="K289" s="32"/>
    </row>
    <row r="290" spans="1:11" x14ac:dyDescent="0.2">
      <c r="A290" s="2"/>
      <c r="B290" s="2"/>
      <c r="C290" s="2"/>
      <c r="D290" s="2"/>
      <c r="E290" s="2"/>
      <c r="F290" s="2"/>
      <c r="H290" s="32"/>
      <c r="I290" s="32"/>
      <c r="J290" s="32"/>
    </row>
    <row r="291" spans="1:11" x14ac:dyDescent="0.2">
      <c r="A291" s="2"/>
      <c r="B291" s="2"/>
      <c r="C291" s="2"/>
      <c r="D291" s="2"/>
      <c r="E291" s="2"/>
      <c r="F291" s="2"/>
      <c r="H291" s="32"/>
      <c r="I291" s="32"/>
      <c r="J291" s="32"/>
    </row>
    <row r="292" spans="1:11" x14ac:dyDescent="0.2">
      <c r="A292" s="2"/>
      <c r="B292" s="2"/>
      <c r="C292" s="2"/>
      <c r="D292" s="2"/>
      <c r="E292" s="2"/>
      <c r="F292" s="2"/>
      <c r="H292" s="32"/>
      <c r="I292" s="32"/>
      <c r="J292" s="32"/>
    </row>
    <row r="293" spans="1:11" x14ac:dyDescent="0.2">
      <c r="A293" s="2"/>
      <c r="B293" s="2"/>
      <c r="C293" s="2"/>
      <c r="D293" s="2"/>
      <c r="E293" s="2"/>
      <c r="F293" s="2"/>
      <c r="H293" s="32"/>
      <c r="I293" s="32"/>
      <c r="J293" s="32"/>
    </row>
    <row r="294" spans="1:11" x14ac:dyDescent="0.2">
      <c r="A294" s="2"/>
      <c r="B294" s="2"/>
      <c r="C294" s="2"/>
      <c r="D294" s="2"/>
      <c r="E294" s="2"/>
      <c r="F294" s="2"/>
      <c r="H294" s="32"/>
      <c r="I294" s="32"/>
      <c r="J294" s="32"/>
      <c r="K294" s="32"/>
    </row>
    <row r="295" spans="1:11" x14ac:dyDescent="0.2">
      <c r="A295" s="2"/>
      <c r="B295" s="2"/>
      <c r="C295" s="2"/>
      <c r="D295" s="2"/>
      <c r="E295" s="2"/>
      <c r="F295" s="2"/>
      <c r="H295" s="32"/>
      <c r="I295" s="32"/>
      <c r="J295" s="32"/>
      <c r="K295" s="32"/>
    </row>
    <row r="296" spans="1:11" x14ac:dyDescent="0.2">
      <c r="A296" s="2"/>
      <c r="B296" s="2"/>
      <c r="C296" s="2"/>
      <c r="D296" s="2"/>
      <c r="E296" s="2"/>
      <c r="F296" s="2"/>
      <c r="H296" s="32"/>
      <c r="I296" s="32"/>
      <c r="J296" s="32"/>
      <c r="K296" s="32"/>
    </row>
    <row r="297" spans="1:11" x14ac:dyDescent="0.2">
      <c r="A297" s="2"/>
      <c r="B297" s="2"/>
      <c r="C297" s="2"/>
      <c r="D297" s="2"/>
      <c r="E297" s="2"/>
      <c r="F297" s="2"/>
      <c r="H297" s="32"/>
      <c r="I297" s="32"/>
      <c r="J297" s="32"/>
      <c r="K297" s="32"/>
    </row>
    <row r="298" spans="1:11" x14ac:dyDescent="0.2">
      <c r="A298" s="2"/>
      <c r="B298" s="2"/>
      <c r="C298" s="2"/>
      <c r="D298" s="2"/>
      <c r="E298" s="2"/>
      <c r="F298" s="2"/>
      <c r="H298" s="32"/>
      <c r="I298" s="32"/>
      <c r="J298" s="32"/>
      <c r="K298" s="32"/>
    </row>
    <row r="299" spans="1:11" x14ac:dyDescent="0.2">
      <c r="A299" s="2"/>
      <c r="B299" s="2"/>
      <c r="C299" s="2"/>
      <c r="D299" s="2"/>
      <c r="E299" s="2"/>
      <c r="F299" s="2"/>
      <c r="H299" s="32"/>
      <c r="I299" s="32"/>
      <c r="J299" s="32"/>
      <c r="K299" s="32"/>
    </row>
    <row r="300" spans="1:11" x14ac:dyDescent="0.2">
      <c r="A300" s="2"/>
      <c r="B300" s="2"/>
      <c r="C300" s="2"/>
      <c r="D300" s="2"/>
      <c r="E300" s="2"/>
      <c r="F300" s="2"/>
      <c r="H300" s="32"/>
      <c r="I300" s="32"/>
      <c r="J300" s="32"/>
      <c r="K300" s="32"/>
    </row>
    <row r="301" spans="1:11" x14ac:dyDescent="0.2">
      <c r="A301" s="2"/>
      <c r="B301" s="2"/>
      <c r="C301" s="2"/>
      <c r="D301" s="2"/>
      <c r="E301" s="2"/>
      <c r="F301" s="2"/>
      <c r="H301" s="32"/>
      <c r="I301" s="32"/>
      <c r="J301" s="32"/>
      <c r="K301" s="32"/>
    </row>
    <row r="302" spans="1:11" x14ac:dyDescent="0.2">
      <c r="A302" s="2"/>
      <c r="B302" s="2"/>
      <c r="C302" s="2"/>
      <c r="D302" s="2"/>
      <c r="E302" s="2"/>
      <c r="F302" s="2"/>
      <c r="H302" s="32"/>
      <c r="I302" s="32"/>
      <c r="J302" s="32"/>
      <c r="K302" s="32"/>
    </row>
    <row r="303" spans="1:11" x14ac:dyDescent="0.2">
      <c r="A303" s="2"/>
      <c r="B303" s="2"/>
      <c r="C303" s="2"/>
      <c r="D303" s="2"/>
      <c r="E303" s="2"/>
      <c r="F303" s="2"/>
      <c r="H303" s="32"/>
      <c r="I303" s="32"/>
      <c r="J303" s="32"/>
      <c r="K303" s="32"/>
    </row>
    <row r="304" spans="1:11" x14ac:dyDescent="0.2">
      <c r="A304" s="2"/>
      <c r="B304" s="2"/>
      <c r="C304" s="2"/>
      <c r="D304" s="2"/>
      <c r="E304" s="2"/>
      <c r="F304" s="2"/>
      <c r="H304" s="32"/>
      <c r="I304" s="32"/>
      <c r="J304" s="32"/>
      <c r="K304" s="32"/>
    </row>
    <row r="305" spans="1:13" x14ac:dyDescent="0.2">
      <c r="A305" s="2"/>
      <c r="B305" s="2"/>
      <c r="C305" s="2"/>
      <c r="D305" s="2"/>
      <c r="E305" s="2"/>
      <c r="F305" s="2"/>
      <c r="H305" s="32"/>
      <c r="I305" s="32"/>
      <c r="J305" s="32"/>
    </row>
    <row r="306" spans="1:13" x14ac:dyDescent="0.2">
      <c r="A306" s="2"/>
      <c r="B306" s="2"/>
      <c r="C306" s="2"/>
      <c r="D306" s="2"/>
      <c r="E306" s="2"/>
      <c r="F306" s="2"/>
      <c r="H306" s="32"/>
      <c r="I306" s="32"/>
      <c r="J306" s="32"/>
    </row>
    <row r="307" spans="1:13" x14ac:dyDescent="0.2">
      <c r="A307" s="2"/>
      <c r="B307" s="2"/>
      <c r="C307" s="2"/>
      <c r="D307" s="2"/>
      <c r="E307" s="2"/>
      <c r="F307" s="2"/>
      <c r="H307" s="32"/>
      <c r="I307" s="32"/>
      <c r="J307" s="32"/>
    </row>
    <row r="308" spans="1:13" x14ac:dyDescent="0.2">
      <c r="A308" s="2"/>
      <c r="B308" s="2"/>
      <c r="C308" s="2"/>
      <c r="D308" s="2"/>
      <c r="E308" s="2"/>
      <c r="F308" s="2"/>
      <c r="H308" s="32"/>
      <c r="I308" s="32"/>
      <c r="J308" s="32"/>
      <c r="K308" s="32"/>
    </row>
    <row r="309" spans="1:13" x14ac:dyDescent="0.2">
      <c r="A309" s="2"/>
      <c r="B309" s="2"/>
      <c r="C309" s="2"/>
      <c r="D309" s="2"/>
      <c r="E309" s="2"/>
      <c r="F309" s="2"/>
      <c r="H309" s="32"/>
      <c r="I309" s="32"/>
      <c r="J309" s="32"/>
      <c r="K309" s="32"/>
    </row>
    <row r="310" spans="1:13" x14ac:dyDescent="0.2">
      <c r="A310" s="2"/>
      <c r="B310" s="2"/>
      <c r="C310" s="2"/>
      <c r="D310" s="2"/>
      <c r="E310" s="2"/>
      <c r="F310" s="2"/>
      <c r="H310" s="32"/>
      <c r="I310" s="32"/>
      <c r="J310" s="32"/>
    </row>
    <row r="311" spans="1:13" x14ac:dyDescent="0.2">
      <c r="A311" s="2"/>
      <c r="B311" s="2"/>
      <c r="C311" s="2"/>
      <c r="D311" s="2"/>
      <c r="E311" s="2"/>
      <c r="F311" s="2"/>
      <c r="H311" s="32"/>
      <c r="I311" s="32"/>
      <c r="J311" s="32"/>
    </row>
    <row r="312" spans="1:13" x14ac:dyDescent="0.2">
      <c r="A312" s="2"/>
      <c r="B312" s="2"/>
      <c r="C312" s="2"/>
      <c r="D312" s="2"/>
      <c r="E312" s="2"/>
      <c r="F312" s="2"/>
      <c r="H312" s="32"/>
      <c r="I312" s="32"/>
      <c r="J312" s="32"/>
    </row>
    <row r="313" spans="1:13" x14ac:dyDescent="0.2">
      <c r="A313" s="2"/>
      <c r="B313" s="2"/>
      <c r="C313" s="2"/>
      <c r="D313" s="2"/>
      <c r="E313" s="2"/>
      <c r="F313" s="2"/>
      <c r="H313" s="32"/>
      <c r="I313" s="32"/>
      <c r="J313" s="32"/>
    </row>
    <row r="314" spans="1:13" x14ac:dyDescent="0.2">
      <c r="A314" s="2"/>
      <c r="B314" s="2"/>
      <c r="C314" s="2"/>
      <c r="D314" s="2"/>
      <c r="E314" s="2"/>
      <c r="F314" s="2"/>
      <c r="H314" s="32"/>
      <c r="I314" s="32"/>
      <c r="J314" s="32"/>
      <c r="K314" s="32"/>
    </row>
    <row r="315" spans="1:13" x14ac:dyDescent="0.2">
      <c r="A315" s="2"/>
      <c r="B315" s="2"/>
      <c r="C315" s="2"/>
      <c r="D315" s="2"/>
      <c r="E315" s="2"/>
      <c r="F315" s="2"/>
      <c r="H315" s="32"/>
      <c r="I315" s="32"/>
      <c r="J315" s="32"/>
      <c r="K315" s="32"/>
    </row>
    <row r="316" spans="1:13" x14ac:dyDescent="0.2">
      <c r="A316" s="2"/>
      <c r="B316" s="2"/>
      <c r="C316" s="2"/>
      <c r="D316" s="2"/>
      <c r="E316" s="2"/>
      <c r="F316" s="2"/>
      <c r="J316" s="32"/>
      <c r="M316" s="32"/>
    </row>
    <row r="317" spans="1:13" x14ac:dyDescent="0.2">
      <c r="A317" s="2"/>
      <c r="B317" s="2"/>
      <c r="C317" s="2"/>
      <c r="D317" s="2"/>
      <c r="E317" s="2"/>
      <c r="F317" s="2"/>
      <c r="H317" s="32"/>
      <c r="I317" s="32"/>
      <c r="J317" s="32"/>
      <c r="K317" s="32"/>
    </row>
    <row r="318" spans="1:13" x14ac:dyDescent="0.2">
      <c r="A318" s="2"/>
      <c r="B318" s="2"/>
      <c r="C318" s="2"/>
      <c r="D318" s="2"/>
      <c r="E318" s="2"/>
      <c r="F318" s="2"/>
      <c r="H318" s="32"/>
      <c r="I318" s="32"/>
      <c r="J318" s="32"/>
      <c r="K318" s="32"/>
    </row>
    <row r="319" spans="1:13" x14ac:dyDescent="0.2">
      <c r="A319" s="2"/>
      <c r="B319" s="2"/>
      <c r="C319" s="2"/>
      <c r="D319" s="2"/>
      <c r="E319" s="2"/>
      <c r="F319" s="2"/>
      <c r="H319" s="32"/>
      <c r="I319" s="32"/>
      <c r="J319" s="32"/>
    </row>
    <row r="320" spans="1:13" x14ac:dyDescent="0.2">
      <c r="A320" s="2"/>
      <c r="B320" s="2"/>
      <c r="C320" s="2"/>
      <c r="D320" s="2"/>
      <c r="E320" s="2"/>
      <c r="F320" s="2"/>
      <c r="H320" s="32"/>
      <c r="I320" s="32"/>
      <c r="J320" s="32"/>
    </row>
    <row r="321" spans="1:13" x14ac:dyDescent="0.2">
      <c r="A321" s="2"/>
      <c r="B321" s="2"/>
      <c r="C321" s="2"/>
      <c r="D321" s="2"/>
      <c r="E321" s="2"/>
      <c r="F321" s="2"/>
      <c r="H321" s="32"/>
      <c r="I321" s="32"/>
      <c r="J321" s="32"/>
    </row>
    <row r="322" spans="1:13" x14ac:dyDescent="0.2">
      <c r="A322" s="2"/>
      <c r="B322" s="2"/>
      <c r="C322" s="2"/>
      <c r="D322" s="2"/>
      <c r="E322" s="2"/>
      <c r="F322" s="2"/>
      <c r="H322" s="32"/>
      <c r="I322" s="32"/>
      <c r="J322" s="32"/>
    </row>
    <row r="323" spans="1:13" x14ac:dyDescent="0.2">
      <c r="H323" s="32"/>
      <c r="I323" s="32"/>
      <c r="J323" s="32"/>
      <c r="K323" s="32"/>
    </row>
    <row r="324" spans="1:13" x14ac:dyDescent="0.2">
      <c r="H324" s="32"/>
      <c r="I324" s="32"/>
      <c r="J324" s="32"/>
      <c r="K324" s="32"/>
    </row>
    <row r="325" spans="1:13" x14ac:dyDescent="0.2">
      <c r="H325" s="32"/>
      <c r="I325" s="32"/>
      <c r="J325" s="32"/>
      <c r="K325" s="32"/>
    </row>
    <row r="326" spans="1:13" x14ac:dyDescent="0.2">
      <c r="H326" s="32"/>
      <c r="I326" s="32"/>
      <c r="J326" s="32"/>
      <c r="K326" s="32"/>
    </row>
    <row r="327" spans="1:13" x14ac:dyDescent="0.2">
      <c r="J327" s="32"/>
      <c r="K327" s="32"/>
      <c r="L327" s="32"/>
      <c r="M327" s="32"/>
    </row>
    <row r="328" spans="1:13" x14ac:dyDescent="0.2">
      <c r="H328" s="32"/>
      <c r="I328" s="32"/>
      <c r="J328" s="32"/>
      <c r="K328" s="32"/>
    </row>
    <row r="329" spans="1:13" x14ac:dyDescent="0.2">
      <c r="H329" s="32"/>
      <c r="I329" s="32"/>
      <c r="J329" s="32"/>
      <c r="K329" s="32"/>
    </row>
    <row r="330" spans="1:13" x14ac:dyDescent="0.2">
      <c r="H330" s="32"/>
      <c r="I330" s="32"/>
      <c r="J330" s="32"/>
    </row>
    <row r="331" spans="1:13" x14ac:dyDescent="0.2">
      <c r="H331" s="32"/>
      <c r="I331" s="32"/>
      <c r="J331" s="32"/>
    </row>
    <row r="332" spans="1:13" x14ac:dyDescent="0.2">
      <c r="H332" s="32"/>
      <c r="I332" s="32"/>
      <c r="J332" s="32"/>
      <c r="K332" s="32"/>
      <c r="L332" s="32"/>
      <c r="M332" s="32"/>
    </row>
    <row r="333" spans="1:13" x14ac:dyDescent="0.2">
      <c r="H333" s="32"/>
      <c r="I333" s="32"/>
      <c r="J333" s="32"/>
    </row>
    <row r="334" spans="1:13" x14ac:dyDescent="0.2">
      <c r="H334" s="32"/>
      <c r="I334" s="32"/>
      <c r="J334" s="32"/>
    </row>
    <row r="335" spans="1:13" x14ac:dyDescent="0.2">
      <c r="H335" s="32"/>
      <c r="I335" s="32"/>
      <c r="J335" s="32"/>
    </row>
    <row r="336" spans="1:13" x14ac:dyDescent="0.2">
      <c r="H336" s="32"/>
      <c r="I336" s="32"/>
      <c r="J336" s="32"/>
    </row>
    <row r="337" spans="8:11" x14ac:dyDescent="0.2">
      <c r="H337" s="32"/>
      <c r="I337" s="32"/>
      <c r="J337" s="32"/>
    </row>
    <row r="338" spans="8:11" x14ac:dyDescent="0.2">
      <c r="H338" s="32"/>
      <c r="I338" s="32"/>
      <c r="J338" s="32"/>
    </row>
    <row r="339" spans="8:11" x14ac:dyDescent="0.2">
      <c r="H339" s="32"/>
      <c r="I339" s="32"/>
      <c r="J339" s="32"/>
      <c r="K339" s="32"/>
    </row>
    <row r="340" spans="8:11" x14ac:dyDescent="0.2">
      <c r="H340" s="32"/>
      <c r="I340" s="32"/>
      <c r="J340" s="32"/>
      <c r="K340" s="32"/>
    </row>
    <row r="341" spans="8:11" x14ac:dyDescent="0.2">
      <c r="H341" s="32"/>
      <c r="I341" s="32"/>
      <c r="J341" s="32"/>
      <c r="K341" s="32"/>
    </row>
    <row r="342" spans="8:11" x14ac:dyDescent="0.2">
      <c r="H342" s="32"/>
      <c r="I342" s="32"/>
      <c r="J342" s="32"/>
    </row>
    <row r="343" spans="8:11" x14ac:dyDescent="0.2">
      <c r="H343" s="32"/>
      <c r="I343" s="32"/>
      <c r="J343" s="32"/>
    </row>
    <row r="344" spans="8:11" x14ac:dyDescent="0.2">
      <c r="H344" s="32"/>
      <c r="I344" s="32"/>
      <c r="J344" s="32"/>
    </row>
    <row r="345" spans="8:11" x14ac:dyDescent="0.2">
      <c r="H345" s="32"/>
      <c r="I345" s="32"/>
      <c r="J345" s="32"/>
    </row>
    <row r="346" spans="8:11" x14ac:dyDescent="0.2">
      <c r="H346" s="32"/>
      <c r="I346" s="32"/>
      <c r="J346" s="32"/>
    </row>
    <row r="347" spans="8:11" x14ac:dyDescent="0.2">
      <c r="H347" s="32"/>
      <c r="I347" s="32"/>
      <c r="J347" s="32"/>
    </row>
    <row r="348" spans="8:11" x14ac:dyDescent="0.2">
      <c r="H348" s="32"/>
      <c r="I348" s="32"/>
      <c r="J348" s="32"/>
    </row>
    <row r="349" spans="8:11" x14ac:dyDescent="0.2">
      <c r="H349" s="32"/>
      <c r="I349" s="32"/>
      <c r="J349" s="32"/>
    </row>
    <row r="350" spans="8:11" x14ac:dyDescent="0.2">
      <c r="H350" s="32"/>
      <c r="I350" s="32"/>
      <c r="J350" s="32"/>
    </row>
    <row r="351" spans="8:11" x14ac:dyDescent="0.2">
      <c r="H351" s="32"/>
      <c r="I351" s="32"/>
      <c r="J351" s="32"/>
    </row>
    <row r="352" spans="8:11" x14ac:dyDescent="0.2">
      <c r="H352" s="32"/>
      <c r="I352" s="32"/>
      <c r="J352" s="32"/>
    </row>
    <row r="353" spans="8:13" x14ac:dyDescent="0.2">
      <c r="H353" s="32"/>
      <c r="I353" s="32"/>
      <c r="J353" s="32"/>
    </row>
    <row r="354" spans="8:13" x14ac:dyDescent="0.2">
      <c r="H354" s="32"/>
      <c r="I354" s="32"/>
      <c r="J354" s="32"/>
    </row>
    <row r="355" spans="8:13" x14ac:dyDescent="0.2">
      <c r="H355" s="32"/>
      <c r="I355" s="32"/>
      <c r="J355" s="32"/>
    </row>
    <row r="356" spans="8:13" x14ac:dyDescent="0.2">
      <c r="H356" s="32"/>
      <c r="I356" s="32"/>
      <c r="J356" s="32"/>
    </row>
    <row r="357" spans="8:13" x14ac:dyDescent="0.2">
      <c r="H357" s="32"/>
      <c r="I357" s="32"/>
      <c r="J357" s="32"/>
    </row>
    <row r="358" spans="8:13" x14ac:dyDescent="0.2">
      <c r="H358" s="32"/>
      <c r="I358" s="32"/>
      <c r="J358" s="32"/>
    </row>
    <row r="359" spans="8:13" x14ac:dyDescent="0.2">
      <c r="H359" s="32"/>
      <c r="I359" s="32"/>
      <c r="J359" s="32"/>
      <c r="K359" s="32"/>
      <c r="L359" s="32"/>
      <c r="M359" s="32"/>
    </row>
    <row r="360" spans="8:13" x14ac:dyDescent="0.2">
      <c r="H360" s="32"/>
      <c r="I360" s="32"/>
      <c r="J360" s="32"/>
      <c r="K360" s="32"/>
      <c r="L360" s="32"/>
      <c r="M360" s="32"/>
    </row>
    <row r="361" spans="8:13" x14ac:dyDescent="0.2">
      <c r="H361" s="32"/>
      <c r="I361" s="32"/>
      <c r="J361" s="32"/>
      <c r="K361" s="32"/>
    </row>
    <row r="363" spans="8:13" x14ac:dyDescent="0.2">
      <c r="H363" s="32"/>
      <c r="I363" s="32"/>
      <c r="J363" s="32"/>
    </row>
    <row r="364" spans="8:13" x14ac:dyDescent="0.2">
      <c r="H364" s="32"/>
      <c r="I364" s="32"/>
      <c r="J364" s="32"/>
    </row>
    <row r="365" spans="8:13" x14ac:dyDescent="0.2">
      <c r="H365" s="32"/>
      <c r="I365" s="32"/>
      <c r="J365" s="32"/>
    </row>
    <row r="366" spans="8:13" x14ac:dyDescent="0.2">
      <c r="H366" s="32"/>
      <c r="I366" s="32"/>
      <c r="J366" s="32"/>
    </row>
    <row r="368" spans="8:13" x14ac:dyDescent="0.2">
      <c r="J368" s="32"/>
      <c r="K368" s="32"/>
    </row>
    <row r="369" spans="8:11" x14ac:dyDescent="0.2">
      <c r="J369" s="32"/>
      <c r="K369" s="32"/>
    </row>
    <row r="370" spans="8:11" x14ac:dyDescent="0.2">
      <c r="J370" s="32"/>
      <c r="K370" s="32"/>
    </row>
    <row r="371" spans="8:11" x14ac:dyDescent="0.2">
      <c r="J371" s="32"/>
      <c r="K371" s="32"/>
    </row>
    <row r="372" spans="8:11" x14ac:dyDescent="0.2">
      <c r="J372" s="32"/>
      <c r="K372" s="32"/>
    </row>
    <row r="373" spans="8:11" x14ac:dyDescent="0.2">
      <c r="J373" s="32"/>
      <c r="K373" s="32"/>
    </row>
    <row r="374" spans="8:11" x14ac:dyDescent="0.2">
      <c r="H374" s="32"/>
      <c r="I374" s="32"/>
      <c r="J374" s="32"/>
    </row>
    <row r="375" spans="8:11" x14ac:dyDescent="0.2">
      <c r="H375" s="32"/>
      <c r="I375" s="32"/>
      <c r="J375" s="32"/>
    </row>
    <row r="376" spans="8:11" x14ac:dyDescent="0.2">
      <c r="J376" s="32"/>
      <c r="K376" s="32"/>
    </row>
    <row r="377" spans="8:11" x14ac:dyDescent="0.2">
      <c r="J377" s="32"/>
      <c r="K377" s="32"/>
    </row>
    <row r="378" spans="8:11" x14ac:dyDescent="0.2">
      <c r="J378" s="32"/>
      <c r="K378" s="32"/>
    </row>
    <row r="379" spans="8:11" x14ac:dyDescent="0.2">
      <c r="J379" s="32"/>
      <c r="K379" s="32"/>
    </row>
    <row r="380" spans="8:11" x14ac:dyDescent="0.2">
      <c r="J380" s="32"/>
      <c r="K380" s="32"/>
    </row>
    <row r="381" spans="8:11" x14ac:dyDescent="0.2">
      <c r="H381" s="32"/>
      <c r="I381" s="32"/>
      <c r="J381" s="32"/>
      <c r="K381" s="32"/>
    </row>
    <row r="382" spans="8:11" x14ac:dyDescent="0.2">
      <c r="H382" s="32"/>
      <c r="I382" s="32"/>
      <c r="J382" s="32"/>
    </row>
    <row r="383" spans="8:11" x14ac:dyDescent="0.2">
      <c r="H383" s="32"/>
      <c r="I383" s="32"/>
      <c r="J383" s="32"/>
      <c r="K383" s="32"/>
    </row>
    <row r="385" spans="8:11" x14ac:dyDescent="0.2">
      <c r="H385" s="32"/>
      <c r="I385" s="32"/>
      <c r="J385" s="32"/>
    </row>
    <row r="386" spans="8:11" x14ac:dyDescent="0.2">
      <c r="H386" s="32"/>
      <c r="I386" s="32"/>
      <c r="J386" s="32"/>
    </row>
    <row r="387" spans="8:11" x14ac:dyDescent="0.2">
      <c r="H387" s="32"/>
      <c r="I387" s="32"/>
      <c r="J387" s="32"/>
      <c r="K387" s="32"/>
    </row>
    <row r="388" spans="8:11" x14ac:dyDescent="0.2">
      <c r="H388" s="32"/>
      <c r="I388" s="32"/>
      <c r="J388" s="32"/>
    </row>
    <row r="389" spans="8:11" x14ac:dyDescent="0.2">
      <c r="H389" s="32"/>
      <c r="I389" s="32"/>
      <c r="J389" s="32"/>
      <c r="K389" s="32"/>
    </row>
    <row r="390" spans="8:11" x14ac:dyDescent="0.2">
      <c r="H390" s="32"/>
      <c r="I390" s="32"/>
      <c r="J390" s="32"/>
      <c r="K390" s="32"/>
    </row>
    <row r="391" spans="8:11" x14ac:dyDescent="0.2">
      <c r="J391" s="32"/>
      <c r="K391" s="32"/>
    </row>
    <row r="392" spans="8:11" x14ac:dyDescent="0.2">
      <c r="J392" s="32"/>
      <c r="K392" s="32"/>
    </row>
    <row r="393" spans="8:11" x14ac:dyDescent="0.2">
      <c r="J393" s="32"/>
      <c r="K393" s="32"/>
    </row>
    <row r="394" spans="8:11" x14ac:dyDescent="0.2">
      <c r="J394" s="32"/>
      <c r="K394" s="32"/>
    </row>
    <row r="395" spans="8:11" x14ac:dyDescent="0.2">
      <c r="J395" s="32"/>
      <c r="K395" s="32"/>
    </row>
    <row r="396" spans="8:11" x14ac:dyDescent="0.2">
      <c r="J396" s="32"/>
      <c r="K396" s="32"/>
    </row>
    <row r="397" spans="8:11" x14ac:dyDescent="0.2">
      <c r="H397" s="32"/>
      <c r="I397" s="32"/>
      <c r="J397" s="32"/>
      <c r="K397" s="32"/>
    </row>
    <row r="398" spans="8:11" x14ac:dyDescent="0.2">
      <c r="H398" s="32"/>
      <c r="I398" s="32"/>
      <c r="J398" s="32"/>
    </row>
    <row r="399" spans="8:11" x14ac:dyDescent="0.2">
      <c r="H399" s="32"/>
      <c r="I399" s="32"/>
      <c r="J399" s="32"/>
      <c r="K399" s="32"/>
    </row>
    <row r="401" spans="5:13" x14ac:dyDescent="0.2">
      <c r="J401" s="32"/>
      <c r="K401" s="32"/>
    </row>
    <row r="402" spans="5:13" x14ac:dyDescent="0.2">
      <c r="J402" s="32"/>
      <c r="K402" s="32"/>
    </row>
    <row r="403" spans="5:13" x14ac:dyDescent="0.2">
      <c r="J403" s="32"/>
      <c r="K403" s="32"/>
    </row>
    <row r="404" spans="5:13" x14ac:dyDescent="0.2">
      <c r="J404" s="32"/>
      <c r="K404" s="32"/>
    </row>
    <row r="405" spans="5:13" x14ac:dyDescent="0.2">
      <c r="E405" s="39"/>
      <c r="H405" s="32"/>
      <c r="I405" s="32"/>
      <c r="J405" s="32"/>
    </row>
    <row r="406" spans="5:13" x14ac:dyDescent="0.2">
      <c r="H406" s="32"/>
      <c r="I406" s="32"/>
      <c r="J406" s="32"/>
      <c r="K406" s="32"/>
    </row>
    <row r="408" spans="5:13" x14ac:dyDescent="0.2">
      <c r="J408" s="32"/>
      <c r="K408" s="32"/>
    </row>
    <row r="409" spans="5:13" x14ac:dyDescent="0.2">
      <c r="J409" s="32"/>
      <c r="K409" s="32"/>
    </row>
    <row r="410" spans="5:13" x14ac:dyDescent="0.2">
      <c r="H410" s="32"/>
      <c r="I410" s="32"/>
      <c r="J410" s="32"/>
    </row>
    <row r="411" spans="5:13" x14ac:dyDescent="0.2">
      <c r="H411" s="32"/>
      <c r="I411" s="32"/>
      <c r="J411" s="32"/>
    </row>
    <row r="412" spans="5:13" x14ac:dyDescent="0.2">
      <c r="H412" s="32"/>
      <c r="I412" s="32"/>
      <c r="J412" s="32"/>
      <c r="K412" s="32"/>
      <c r="L412" s="32"/>
      <c r="M412" s="32"/>
    </row>
    <row r="413" spans="5:13" x14ac:dyDescent="0.2">
      <c r="E413" s="39"/>
      <c r="H413" s="32"/>
      <c r="I413" s="32"/>
      <c r="J413" s="32"/>
      <c r="K413" s="32"/>
    </row>
    <row r="414" spans="5:13" x14ac:dyDescent="0.2">
      <c r="H414" s="32"/>
      <c r="I414" s="32"/>
      <c r="J414" s="32"/>
    </row>
    <row r="415" spans="5:13" x14ac:dyDescent="0.2">
      <c r="H415" s="32"/>
      <c r="I415" s="32"/>
      <c r="J415" s="32"/>
      <c r="K415" s="32"/>
      <c r="L415" s="32"/>
      <c r="M415" s="32"/>
    </row>
  </sheetData>
  <mergeCells count="36">
    <mergeCell ref="E149:J156"/>
    <mergeCell ref="A147:C147"/>
    <mergeCell ref="A148:C148"/>
    <mergeCell ref="A161:F161"/>
    <mergeCell ref="G161:J161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46:C146"/>
    <mergeCell ref="A144:C144"/>
    <mergeCell ref="A145:C145"/>
    <mergeCell ref="A118:C118"/>
    <mergeCell ref="A119:J119"/>
    <mergeCell ref="A141:C141"/>
    <mergeCell ref="A142:C142"/>
    <mergeCell ref="A143:C143"/>
    <mergeCell ref="A113:J113"/>
    <mergeCell ref="A13:J13"/>
    <mergeCell ref="A100:C100"/>
    <mergeCell ref="A101:C101"/>
    <mergeCell ref="A102:C102"/>
    <mergeCell ref="A103:C103"/>
    <mergeCell ref="A104:C104"/>
    <mergeCell ref="A105:J105"/>
    <mergeCell ref="A112:C112"/>
    <mergeCell ref="A12:C12"/>
    <mergeCell ref="A10:J10"/>
    <mergeCell ref="I1:J1"/>
    <mergeCell ref="A3:J3"/>
    <mergeCell ref="A4:J4"/>
    <mergeCell ref="I7:J7"/>
  </mergeCells>
  <phoneticPr fontId="17" type="noConversion"/>
  <pageMargins left="0.2" right="0.2" top="0.17" bottom="0.2" header="0.61" footer="0.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initial 2023</vt:lpstr>
      <vt:lpstr>'initial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2023-01-16T06:39:40Z</cp:lastPrinted>
  <dcterms:created xsi:type="dcterms:W3CDTF">2019-11-25T11:32:08Z</dcterms:created>
  <dcterms:modified xsi:type="dcterms:W3CDTF">2023-01-31T11:16:21Z</dcterms:modified>
</cp:coreProperties>
</file>